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defaultThemeVersion="124226"/>
  <bookViews>
    <workbookView xWindow="465" yWindow="30" windowWidth="20730" windowHeight="1020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CSTypes">'Reference'!$H$34:$H$36</definedName>
    <definedName name="ADR_options">'Reference'!$H$29:$H$32</definedName>
    <definedName name="Adult_bed_number">'Data'!$C$7</definedName>
    <definedName name="Ages">'Data'!$H$14:$H$112</definedName>
    <definedName name="Audit_date">'Data'!$F$7</definedName>
    <definedName name="CCFTypes">'Reference'!$H$38:$H$39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<sst xmlns="http://schemas.openxmlformats.org/spreadsheetml/2006/main" count="109" uniqueCount="92">
  <si>
    <t>Hospital name:</t>
  </si>
  <si>
    <t>Questions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</si>
  <si>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</si>
  <si>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</si>
  <si>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</si>
  <si>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Indicator number:</t>
  </si>
  <si>
    <t>Indicator name:</t>
  </si>
  <si>
    <t>Common variables</t>
  </si>
  <si>
    <t>Derived information</t>
  </si>
  <si>
    <t>Local guideline affected: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</si>
  <si>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</si>
  <si>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</si>
  <si>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</si>
  <si>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</si>
  <si>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</si>
  <si>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</si>
  <si>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</si>
  <si>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</si>
  <si>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</si>
  <si>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</si>
  <si>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</si>
  <si>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</si>
  <si>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</si>
  <si>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</si>
  <si>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</si>
  <si>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</si>
  <si>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</si>
  <si>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</si>
  <si>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</si>
  <si>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</si>
  <si>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</si>
  <si>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</si>
  <si>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</si>
  <si>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</si>
  <si>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</si>
  <si>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</si>
  <si>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</si>
  <si>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</si>
  <si>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</si>
  <si>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</si>
  <si>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beds:</t>
  </si>
  <si>
    <t>ADR options</t>
  </si>
  <si>
    <t>Completed for drug of allergy</t>
  </si>
  <si>
    <t>Nil known allergies</t>
  </si>
  <si>
    <t>Unknown reaction(s)</t>
  </si>
  <si>
    <t xml:space="preserve"> </t>
  </si>
  <si>
    <t>Age of patient</t>
  </si>
  <si>
    <t>Ward or Team</t>
  </si>
  <si>
    <t>Number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</si>
  <si>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</si>
  <si>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</si>
  <si>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</si>
  <si>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</si>
  <si>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</si>
  <si>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</si>
  <si>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Number of Patients Audited</t>
  </si>
  <si>
    <t xml:space="preserve">Percentage </t>
  </si>
  <si>
    <t>2A</t>
  </si>
  <si>
    <t>2B</t>
  </si>
  <si>
    <t>3A</t>
  </si>
  <si>
    <t>3B</t>
  </si>
  <si>
    <t>ACS Types</t>
  </si>
  <si>
    <t>STEMI</t>
  </si>
  <si>
    <t>NSTEACS</t>
  </si>
  <si>
    <t>UAP</t>
  </si>
  <si>
    <t>Patients</t>
  </si>
  <si>
    <t>Systolic, Not documented</t>
  </si>
  <si>
    <t>CCF Types</t>
  </si>
  <si>
    <t>Systolic</t>
  </si>
  <si>
    <t>Not Documented</t>
  </si>
  <si>
    <t>Not documented</t>
  </si>
  <si>
    <t>Receiving ACEI or ARA or had documented reason for non-prescription</t>
  </si>
  <si>
    <t>ACEI or ARA prescribed at discharge? If no, answer 2B</t>
  </si>
  <si>
    <t>Documented reason for non-prescription of ACEI or ARA?</t>
  </si>
  <si>
    <t xml:space="preserve">Documented reason for non-prescription of beta-blocker?  </t>
  </si>
  <si>
    <t>©Copyright NSW Therapeutic Advisory Group Inc and Australian Commission on Safety and Quality in Health Care 2014</t>
  </si>
  <si>
    <t>Number of adult beds in the hospital:</t>
  </si>
  <si>
    <t>Suitable beta-blocker prescribed at discharge?        If no, answer 3B</t>
  </si>
  <si>
    <t>Age data (years)</t>
  </si>
  <si>
    <t>Receiving beta-blocker or had documented reason for non-prescription</t>
  </si>
  <si>
    <t>Percentage (of patients with this HF type)</t>
  </si>
  <si>
    <t>Percentage (of total patients)</t>
  </si>
  <si>
    <r>
      <t xml:space="preserve">Heart failure type (as documented in the discharge summary)?                                    </t>
    </r>
    <r>
      <rPr>
        <i/>
        <sz val="11"/>
        <rFont val="Calibri"/>
        <family val="2"/>
      </rPr>
      <t>n.b. exclude patients with documented diastolic HF/ LVEF &gt; 40%</t>
    </r>
  </si>
  <si>
    <t>Patients with systolic HF receiving an ACEI or ARA or with a documented reason for non-prescription</t>
  </si>
  <si>
    <t>Patients with systolic HF receiving a beta-blocker or with a documented reason for non-prescription</t>
  </si>
  <si>
    <t>Documented heart failure type                (as per the discharge summary):</t>
  </si>
  <si>
    <t>The reference sheet should only be edited by an authorised IT consultant or executive members of NSW TAG. Inadvertent changes can have impact across the entire workbook.</t>
  </si>
  <si>
    <t>Percentage of patients with systolic heart failure that are prescribed appropriate medicines at discharge</t>
  </si>
  <si>
    <t>Patients with systolic HF receiving both classes of medicine at discharge</t>
  </si>
  <si>
    <r>
      <rPr>
        <u val="single"/>
        <sz val="12"/>
        <color theme="3"/>
        <rFont val="Calibri"/>
        <family val="2"/>
        <scheme val="minor"/>
      </rPr>
      <t>Indicator 5.2</t>
    </r>
    <r>
      <rPr>
        <sz val="12"/>
        <color theme="3"/>
        <rFont val="Calibri"/>
        <family val="2"/>
        <scheme val="minor"/>
      </rPr>
      <t>: Patients with systolic HF that are prescribed appropriate medicines at discharge</t>
    </r>
  </si>
  <si>
    <t>Receiving appropriate medicines at discharge</t>
  </si>
  <si>
    <t>Receiving both classses of medicine at 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</si>
</sst>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  <font>
      <i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>
        <color theme="4"/>
      </right>
      <top style="thin">
        <color theme="4"/>
      </top>
      <bottom style="thin">
        <color rgb="FF0070C0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70C0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>
        <color rgb="FF0070C0"/>
      </left>
      <right style="thin">
        <color rgb="FF0070C0"/>
      </right>
      <top style="thin">
        <color theme="4"/>
      </top>
      <bottom style="thin">
        <color rgb="FF0070C0"/>
      </bottom>
    </border>
    <border>
      <left style="thin">
        <color theme="4"/>
      </left>
      <right/>
      <top/>
      <bottom style="thin">
        <color theme="4"/>
      </bottom>
    </border>
    <border>
      <left style="thin">
        <color rgb="FF0070C0"/>
      </left>
      <right style="thin">
        <color rgb="FF0070C0"/>
      </right>
      <top/>
      <bottom style="thin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  <xf numFmtId="0" fontId="9" fillId="0" borderId="0">
      <alignment/>
      <protection/>
    </xf>
  </cellStyleXfs>
  <cellXfs count="122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9" fillId="0" borderId="0" xfId="27">
      <alignment/>
      <protection/>
    </xf>
    <xf numFmtId="0" fontId="9" fillId="0" borderId="0" xfId="27">
      <alignment/>
      <protection/>
    </xf>
    <xf numFmtId="0" fontId="0" fillId="0" borderId="18" xfId="0" applyBorder="1"/>
    <xf numFmtId="0" fontId="0" fillId="0" borderId="1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9" fillId="0" borderId="0" xfId="27" applyProtection="1">
      <alignment/>
      <protection hidden="1"/>
    </xf>
    <xf numFmtId="0" fontId="22" fillId="0" borderId="0" xfId="0" applyFont="1" applyFill="1" applyProtection="1">
      <protection locked="0"/>
    </xf>
    <xf numFmtId="0" fontId="22" fillId="0" borderId="0" xfId="0" applyFont="1" applyFill="1" applyProtection="1">
      <protection hidden="1"/>
    </xf>
    <xf numFmtId="0" fontId="18" fillId="4" borderId="2" xfId="25" applyBorder="1" applyAlignment="1" applyProtection="1">
      <alignment horizontal="center"/>
      <protection hidden="1"/>
    </xf>
    <xf numFmtId="10" fontId="18" fillId="4" borderId="2" xfId="25" applyNumberFormat="1" applyBorder="1" applyAlignment="1" applyProtection="1">
      <alignment horizontal="center"/>
      <protection hidden="1"/>
    </xf>
    <xf numFmtId="0" fontId="4" fillId="0" borderId="19" xfId="0" applyFont="1" applyBorder="1" applyProtection="1">
      <protection hidden="1"/>
    </xf>
    <xf numFmtId="0" fontId="4" fillId="0" borderId="19" xfId="0" applyFont="1" applyBorder="1"/>
    <xf numFmtId="0" fontId="23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Protection="1">
      <protection locked="0"/>
    </xf>
    <xf numFmtId="0" fontId="9" fillId="0" borderId="0" xfId="27">
      <alignment/>
      <protection/>
    </xf>
    <xf numFmtId="0" fontId="23" fillId="0" borderId="0" xfId="0" applyFont="1" applyFill="1" applyProtection="1">
      <protection locked="0"/>
    </xf>
    <xf numFmtId="0" fontId="18" fillId="5" borderId="3" xfId="26" applyBorder="1" applyAlignment="1" applyProtection="1">
      <alignment horizontal="left" vertical="center" wrapText="1"/>
      <protection hidden="1"/>
    </xf>
    <xf numFmtId="0" fontId="22" fillId="0" borderId="0" xfId="0" applyFont="1" applyProtection="1">
      <protection hidden="1"/>
    </xf>
    <xf numFmtId="0" fontId="24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18" fillId="5" borderId="3" xfId="26" applyAlignment="1" applyProtection="1">
      <alignment horizontal="left" vertical="top" wrapText="1"/>
      <protection hidden="1"/>
    </xf>
    <xf numFmtId="0" fontId="18" fillId="5" borderId="3" xfId="26" applyBorder="1" applyAlignment="1" applyProtection="1">
      <alignment horizontal="center" vertical="center" wrapText="1"/>
      <protection hidden="1"/>
    </xf>
    <xf numFmtId="0" fontId="18" fillId="5" borderId="3" xfId="26" applyBorder="1" applyAlignment="1" applyProtection="1">
      <alignment horizontal="right" vertical="center" wrapText="1"/>
      <protection hidden="1"/>
    </xf>
    <xf numFmtId="10" fontId="18" fillId="4" borderId="20" xfId="25" applyNumberFormat="1" applyBorder="1" applyAlignment="1" applyProtection="1">
      <alignment horizontal="center"/>
      <protection hidden="1"/>
    </xf>
    <xf numFmtId="10" fontId="18" fillId="4" borderId="21" xfId="25" applyNumberFormat="1" applyBorder="1" applyAlignment="1" applyProtection="1">
      <alignment horizontal="center"/>
      <protection hidden="1"/>
    </xf>
    <xf numFmtId="10" fontId="18" fillId="4" borderId="22" xfId="25" applyNumberFormat="1" applyBorder="1" applyAlignment="1" applyProtection="1">
      <alignment horizontal="center"/>
      <protection hidden="1"/>
    </xf>
    <xf numFmtId="0" fontId="18" fillId="4" borderId="23" xfId="25" applyBorder="1" applyAlignment="1" applyProtection="1">
      <alignment horizontal="center" vertical="center"/>
      <protection hidden="1"/>
    </xf>
    <xf numFmtId="10" fontId="18" fillId="4" borderId="23" xfId="25" applyNumberFormat="1" applyBorder="1" applyAlignment="1" applyProtection="1">
      <alignment horizontal="center" vertical="center"/>
      <protection hidden="1"/>
    </xf>
    <xf numFmtId="10" fontId="18" fillId="4" borderId="24" xfId="25" applyNumberFormat="1" applyBorder="1" applyAlignment="1" applyProtection="1">
      <alignment horizontal="center"/>
      <protection hidden="1"/>
    </xf>
    <xf numFmtId="0" fontId="18" fillId="4" borderId="25" xfId="25" applyBorder="1" applyAlignment="1" applyProtection="1">
      <alignment horizontal="center"/>
      <protection hidden="1"/>
    </xf>
    <xf numFmtId="0" fontId="18" fillId="4" borderId="26" xfId="25" applyBorder="1" applyAlignment="1" applyProtection="1">
      <alignment horizontal="center"/>
      <protection hidden="1"/>
    </xf>
    <xf numFmtId="0" fontId="18" fillId="5" borderId="3" xfId="26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27" xfId="26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 wrapText="1"/>
    </xf>
    <xf numFmtId="0" fontId="18" fillId="5" borderId="3" xfId="26" applyAlignment="1" applyProtection="1">
      <alignment horizontal="left" vertical="center" wrapText="1"/>
      <protection hidden="1"/>
    </xf>
    <xf numFmtId="0" fontId="18" fillId="5" borderId="27" xfId="26" applyBorder="1" applyAlignment="1" applyProtection="1">
      <alignment horizontal="left" vertical="center" wrapText="1"/>
      <protection hidden="1"/>
    </xf>
    <xf numFmtId="0" fontId="0" fillId="0" borderId="28" xfId="0" applyBorder="1" applyAlignment="1">
      <alignment horizontal="left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  <cellStyle name="Normal 2" xfId="27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1028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74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4" customWidth="1"/>
    <col min="3" max="3" width="37.7109375" style="4" customWidth="1"/>
    <col min="4" max="7" width="24.7109375" style="4" customWidth="1"/>
    <col min="8" max="9" width="15.7109375" style="4" customWidth="1"/>
    <col min="10" max="10" width="32.140625" style="4" customWidth="1"/>
    <col min="11" max="11" width="25.57421875" style="4" customWidth="1"/>
    <col min="12" max="12" width="33.00390625" style="4" customWidth="1"/>
    <col min="13" max="17" width="9.140625" style="4" customWidth="1"/>
    <col min="18" max="20" width="9.140625" style="87" customWidth="1"/>
    <col min="21" max="21" width="9.140625" style="4" customWidth="1"/>
    <col min="22" max="25" width="9.140625" style="99" customWidth="1"/>
    <col min="26" max="16384" width="9.140625" style="4" customWidth="1"/>
  </cols>
  <sheetData>
    <row r="1" ht="6.75" customHeight="1">
      <c r="C1" s="42"/>
    </row>
    <row r="2" spans="2:9" ht="40.5" customHeight="1">
      <c r="B2" s="9" t="str">
        <f>CONCATENATE("Data collection form for National QUM Indicator ",Indicator_number,": ",Indicator_name)</f>
        <v>Data collection form for National QUM Indicator 5.2: Percentage of patients with systolic heart failure that are prescribed appropriate medicines at discharge</v>
      </c>
      <c r="C2" s="30"/>
      <c r="D2" s="30"/>
      <c r="E2" s="30"/>
      <c r="F2" s="30"/>
      <c r="G2" s="43"/>
      <c r="H2" s="43"/>
      <c r="I2" s="44"/>
    </row>
    <row r="3" spans="1:10" ht="29.25" customHeight="1">
      <c r="A3" s="45"/>
      <c r="B3" s="100" t="s">
        <v>75</v>
      </c>
      <c r="C3" s="28"/>
      <c r="D3" s="28"/>
      <c r="E3" s="28"/>
      <c r="F3" s="28"/>
      <c r="G3" s="45"/>
      <c r="H3" s="45"/>
      <c r="I3" s="45"/>
      <c r="J3" s="45"/>
    </row>
    <row r="4" spans="2:6" ht="23.25" customHeight="1">
      <c r="B4" s="10" t="str">
        <f>CONCATENATE("This form should be used in conjunction with the methodology in QUM Indicator ",Indicator_number)</f>
        <v>This form should be used in conjunction with the methodology in QUM Indicator 5.2</v>
      </c>
      <c r="C4" s="13"/>
      <c r="D4" s="13"/>
      <c r="F4" s="39" t="s">
        <v>27</v>
      </c>
    </row>
    <row r="5" spans="2:3" ht="6.75" customHeight="1">
      <c r="B5" s="33"/>
      <c r="C5" s="47"/>
    </row>
    <row r="6" spans="1:10" ht="15.75">
      <c r="A6" s="46"/>
      <c r="B6" s="11" t="s">
        <v>0</v>
      </c>
      <c r="C6" s="48"/>
      <c r="D6" s="6"/>
      <c r="E6" s="46"/>
      <c r="F6" s="46"/>
      <c r="G6" s="46"/>
      <c r="H6" s="46"/>
      <c r="I6" s="49"/>
      <c r="J6" s="46"/>
    </row>
    <row r="7" spans="1:10" ht="15.75">
      <c r="A7" s="46"/>
      <c r="B7" s="11" t="s">
        <v>76</v>
      </c>
      <c r="C7" s="48"/>
      <c r="E7" s="11" t="s">
        <v>25</v>
      </c>
      <c r="F7" s="101" t="s">
        <v>45</v>
      </c>
      <c r="G7" s="46"/>
      <c r="H7" s="46"/>
      <c r="I7" s="49"/>
      <c r="J7" s="46"/>
    </row>
    <row r="8" spans="1:10" ht="15.75">
      <c r="A8" s="46"/>
      <c r="B8" s="13"/>
      <c r="D8" s="7"/>
      <c r="G8" s="46"/>
      <c r="H8" s="46"/>
      <c r="I8" s="49"/>
      <c r="J8" s="46"/>
    </row>
    <row r="9" spans="2:13" ht="9.75" customHeight="1" thickBot="1">
      <c r="B9" s="13"/>
      <c r="K9" s="80"/>
      <c r="L9" s="80"/>
      <c r="M9" s="80"/>
    </row>
    <row r="10" spans="2:21" ht="16.5" thickBot="1">
      <c r="B10" s="13"/>
      <c r="C10" s="51" t="s">
        <v>1</v>
      </c>
      <c r="D10" s="52"/>
      <c r="E10" s="52"/>
      <c r="F10" s="52"/>
      <c r="G10" s="52"/>
      <c r="H10" s="52"/>
      <c r="I10" s="52"/>
      <c r="J10" s="53"/>
      <c r="K10" s="86"/>
      <c r="L10" s="86"/>
      <c r="M10" s="86"/>
      <c r="N10" s="72"/>
      <c r="O10" s="72"/>
      <c r="P10" s="94"/>
      <c r="Q10" s="94"/>
      <c r="R10" s="93"/>
      <c r="S10" s="93"/>
      <c r="T10" s="93"/>
      <c r="U10" s="95"/>
    </row>
    <row r="11" spans="2:21" ht="15.75">
      <c r="B11" s="54"/>
      <c r="C11" s="55">
        <v>1</v>
      </c>
      <c r="D11" s="56" t="s">
        <v>57</v>
      </c>
      <c r="E11" s="56" t="s">
        <v>58</v>
      </c>
      <c r="F11" s="56" t="s">
        <v>59</v>
      </c>
      <c r="G11" s="56" t="s">
        <v>60</v>
      </c>
      <c r="H11" s="56">
        <v>4</v>
      </c>
      <c r="I11" s="56">
        <v>5</v>
      </c>
      <c r="J11" s="57">
        <v>6</v>
      </c>
      <c r="K11" s="86"/>
      <c r="L11" s="86"/>
      <c r="M11" s="86"/>
      <c r="N11" s="72"/>
      <c r="O11" s="72"/>
      <c r="P11" s="94"/>
      <c r="Q11" s="94"/>
      <c r="R11" s="93"/>
      <c r="S11" s="93"/>
      <c r="T11" s="93"/>
      <c r="U11" s="95"/>
    </row>
    <row r="12" spans="1:21" ht="60">
      <c r="A12" s="50"/>
      <c r="B12" s="58" t="s">
        <v>10</v>
      </c>
      <c r="C12" s="59" t="s">
        <v>82</v>
      </c>
      <c r="D12" s="60" t="s">
        <v>72</v>
      </c>
      <c r="E12" s="60" t="s">
        <v>73</v>
      </c>
      <c r="F12" s="60" t="s">
        <v>77</v>
      </c>
      <c r="G12" s="60" t="s">
        <v>74</v>
      </c>
      <c r="H12" s="60" t="s">
        <v>46</v>
      </c>
      <c r="I12" s="60" t="s">
        <v>47</v>
      </c>
      <c r="J12" s="74" t="s">
        <v>34</v>
      </c>
      <c r="K12" s="86"/>
      <c r="L12" s="86"/>
      <c r="M12" s="86"/>
      <c r="N12" s="72"/>
      <c r="O12" s="72"/>
      <c r="P12" s="94"/>
      <c r="Q12" s="94"/>
      <c r="R12" s="93"/>
      <c r="S12" s="93"/>
      <c r="T12" s="93"/>
      <c r="U12" s="95"/>
    </row>
    <row r="13" spans="2:21" ht="18.75" customHeight="1" thickBot="1">
      <c r="B13" s="61"/>
      <c r="C13" s="62" t="s">
        <v>66</v>
      </c>
      <c r="D13" s="63" t="s">
        <v>39</v>
      </c>
      <c r="E13" s="63" t="s">
        <v>39</v>
      </c>
      <c r="F13" s="63" t="s">
        <v>39</v>
      </c>
      <c r="G13" s="63" t="s">
        <v>39</v>
      </c>
      <c r="H13" s="63"/>
      <c r="I13" s="63"/>
      <c r="J13" s="64"/>
      <c r="K13" s="86"/>
      <c r="L13" s="86"/>
      <c r="M13" s="86"/>
      <c r="N13" s="72"/>
      <c r="O13" s="72"/>
      <c r="P13" s="94"/>
      <c r="Q13" s="94"/>
      <c r="R13" s="93"/>
      <c r="S13" s="93"/>
      <c r="T13" s="93"/>
      <c r="U13" s="95"/>
    </row>
    <row r="14" spans="2:25" ht="15.75">
      <c r="B14" s="65">
        <v>1</v>
      </c>
      <c r="C14" s="25"/>
      <c r="D14" s="25"/>
      <c r="E14" s="25"/>
      <c r="F14" s="25"/>
      <c r="G14" s="25"/>
      <c r="H14" s="25"/>
      <c r="I14" s="25"/>
      <c r="J14" s="25"/>
      <c r="K14" s="86"/>
      <c r="L14" s="86"/>
      <c r="M14" s="86"/>
      <c r="N14" s="72"/>
      <c r="O14" s="72"/>
      <c r="P14" s="94"/>
      <c r="Q14" s="94"/>
      <c r="V14" s="88">
        <f aca="true" t="shared" si="0" ref="V14:V45">IF(AND(D14="Yes",F14="Yes")=TRUE,1,0)</f>
        <v>0</v>
      </c>
      <c r="W14" s="88">
        <f aca="true" t="shared" si="1" ref="W14:W45">IF(OR(D14="Yes",E14="Yes")=TRUE,1,0)</f>
        <v>0</v>
      </c>
      <c r="X14" s="88">
        <f aca="true" t="shared" si="2" ref="X14:X45">IF(OR(G14="Yes",F14="Yes")=TRUE,1,0)</f>
        <v>0</v>
      </c>
      <c r="Y14" s="88" t="b">
        <f>AND(W14=1,X14=1)</f>
        <v>0</v>
      </c>
    </row>
    <row r="15" spans="2:25" ht="15">
      <c r="B15" s="66">
        <v>2</v>
      </c>
      <c r="C15" s="26"/>
      <c r="D15" s="26"/>
      <c r="E15" s="26"/>
      <c r="F15" s="26"/>
      <c r="G15" s="26"/>
      <c r="H15" s="26"/>
      <c r="I15" s="26"/>
      <c r="J15" s="26"/>
      <c r="K15" s="72"/>
      <c r="L15" s="72"/>
      <c r="M15" s="72"/>
      <c r="N15" s="72"/>
      <c r="O15" s="72"/>
      <c r="P15" s="94"/>
      <c r="Q15" s="94"/>
      <c r="V15" s="88">
        <f t="shared" si="0"/>
        <v>0</v>
      </c>
      <c r="W15" s="88">
        <f t="shared" si="1"/>
        <v>0</v>
      </c>
      <c r="X15" s="88">
        <f t="shared" si="2"/>
        <v>0</v>
      </c>
      <c r="Y15" s="88" t="b">
        <f aca="true" t="shared" si="3" ref="Y15:Y78">AND(W15=1,X15=1)</f>
        <v>0</v>
      </c>
    </row>
    <row r="16" spans="2:25" ht="15">
      <c r="B16" s="67">
        <v>3</v>
      </c>
      <c r="C16" s="27"/>
      <c r="D16" s="27"/>
      <c r="E16" s="27"/>
      <c r="F16" s="27"/>
      <c r="G16" s="27"/>
      <c r="H16" s="27"/>
      <c r="I16" s="27"/>
      <c r="J16" s="27"/>
      <c r="K16" s="72"/>
      <c r="L16" s="72"/>
      <c r="M16" s="72"/>
      <c r="N16" s="72"/>
      <c r="O16" s="72"/>
      <c r="P16" s="94"/>
      <c r="Q16" s="94"/>
      <c r="V16" s="88">
        <f t="shared" si="0"/>
        <v>0</v>
      </c>
      <c r="W16" s="88">
        <f t="shared" si="1"/>
        <v>0</v>
      </c>
      <c r="X16" s="88">
        <f t="shared" si="2"/>
        <v>0</v>
      </c>
      <c r="Y16" s="88" t="b">
        <f t="shared" si="3"/>
        <v>0</v>
      </c>
    </row>
    <row r="17" spans="2:25" ht="15">
      <c r="B17" s="66">
        <v>4</v>
      </c>
      <c r="C17" s="26"/>
      <c r="D17" s="26"/>
      <c r="E17" s="26"/>
      <c r="F17" s="26"/>
      <c r="G17" s="26"/>
      <c r="H17" s="26"/>
      <c r="I17" s="26"/>
      <c r="J17" s="26"/>
      <c r="K17" s="72"/>
      <c r="L17" s="72"/>
      <c r="M17" s="72"/>
      <c r="N17" s="72"/>
      <c r="O17" s="72"/>
      <c r="P17" s="94"/>
      <c r="Q17" s="94"/>
      <c r="V17" s="88">
        <f t="shared" si="0"/>
        <v>0</v>
      </c>
      <c r="W17" s="88">
        <f t="shared" si="1"/>
        <v>0</v>
      </c>
      <c r="X17" s="88">
        <f t="shared" si="2"/>
        <v>0</v>
      </c>
      <c r="Y17" s="88" t="b">
        <f t="shared" si="3"/>
        <v>0</v>
      </c>
    </row>
    <row r="18" spans="2:25" ht="15">
      <c r="B18" s="67">
        <v>5</v>
      </c>
      <c r="C18" s="27"/>
      <c r="D18" s="27"/>
      <c r="E18" s="27"/>
      <c r="F18" s="27"/>
      <c r="G18" s="27"/>
      <c r="H18" s="27"/>
      <c r="I18" s="27"/>
      <c r="J18" s="27"/>
      <c r="K18" s="72"/>
      <c r="L18" s="72"/>
      <c r="M18" s="72"/>
      <c r="N18" s="72"/>
      <c r="O18" s="72"/>
      <c r="P18" s="94"/>
      <c r="Q18" s="94"/>
      <c r="V18" s="88">
        <f t="shared" si="0"/>
        <v>0</v>
      </c>
      <c r="W18" s="88">
        <f t="shared" si="1"/>
        <v>0</v>
      </c>
      <c r="X18" s="88">
        <f t="shared" si="2"/>
        <v>0</v>
      </c>
      <c r="Y18" s="88" t="b">
        <f t="shared" si="3"/>
        <v>0</v>
      </c>
    </row>
    <row r="19" spans="2:25" ht="15">
      <c r="B19" s="66">
        <v>6</v>
      </c>
      <c r="C19" s="26"/>
      <c r="D19" s="26"/>
      <c r="E19" s="26"/>
      <c r="F19" s="26"/>
      <c r="G19" s="26"/>
      <c r="H19" s="26"/>
      <c r="I19" s="26"/>
      <c r="J19" s="26"/>
      <c r="K19" s="72"/>
      <c r="L19" s="72"/>
      <c r="M19" s="72"/>
      <c r="N19" s="72"/>
      <c r="O19" s="72"/>
      <c r="P19" s="94"/>
      <c r="Q19" s="94"/>
      <c r="V19" s="88">
        <f t="shared" si="0"/>
        <v>0</v>
      </c>
      <c r="W19" s="88">
        <f t="shared" si="1"/>
        <v>0</v>
      </c>
      <c r="X19" s="88">
        <f t="shared" si="2"/>
        <v>0</v>
      </c>
      <c r="Y19" s="88" t="b">
        <f t="shared" si="3"/>
        <v>0</v>
      </c>
    </row>
    <row r="20" spans="1:25" ht="15">
      <c r="A20" s="5"/>
      <c r="B20" s="67">
        <v>7</v>
      </c>
      <c r="C20" s="27"/>
      <c r="D20" s="27"/>
      <c r="E20" s="27"/>
      <c r="F20" s="27"/>
      <c r="G20" s="27"/>
      <c r="H20" s="27"/>
      <c r="I20" s="27"/>
      <c r="J20" s="27"/>
      <c r="K20" s="72"/>
      <c r="L20" s="72"/>
      <c r="M20" s="72"/>
      <c r="N20" s="72"/>
      <c r="O20" s="72"/>
      <c r="P20" s="94"/>
      <c r="Q20" s="94"/>
      <c r="V20" s="88">
        <f t="shared" si="0"/>
        <v>0</v>
      </c>
      <c r="W20" s="88">
        <f t="shared" si="1"/>
        <v>0</v>
      </c>
      <c r="X20" s="88">
        <f t="shared" si="2"/>
        <v>0</v>
      </c>
      <c r="Y20" s="88" t="b">
        <f t="shared" si="3"/>
        <v>0</v>
      </c>
    </row>
    <row r="21" spans="1:25" ht="15">
      <c r="A21" s="5"/>
      <c r="B21" s="66">
        <v>8</v>
      </c>
      <c r="C21" s="26"/>
      <c r="D21" s="26"/>
      <c r="E21" s="26"/>
      <c r="F21" s="26"/>
      <c r="G21" s="26"/>
      <c r="H21" s="26"/>
      <c r="I21" s="26"/>
      <c r="J21" s="26"/>
      <c r="K21" s="72"/>
      <c r="L21" s="72"/>
      <c r="M21" s="72"/>
      <c r="N21" s="72"/>
      <c r="O21" s="72"/>
      <c r="P21" s="94"/>
      <c r="Q21" s="94"/>
      <c r="V21" s="88">
        <f t="shared" si="0"/>
        <v>0</v>
      </c>
      <c r="W21" s="88">
        <f t="shared" si="1"/>
        <v>0</v>
      </c>
      <c r="X21" s="88">
        <f t="shared" si="2"/>
        <v>0</v>
      </c>
      <c r="Y21" s="88" t="b">
        <f t="shared" si="3"/>
        <v>0</v>
      </c>
    </row>
    <row r="22" spans="1:25" ht="15">
      <c r="A22" s="5"/>
      <c r="B22" s="67">
        <v>9</v>
      </c>
      <c r="C22" s="27"/>
      <c r="D22" s="27"/>
      <c r="E22" s="27"/>
      <c r="F22" s="27"/>
      <c r="G22" s="27"/>
      <c r="H22" s="27"/>
      <c r="I22" s="27"/>
      <c r="J22" s="27"/>
      <c r="K22" s="72"/>
      <c r="L22" s="72"/>
      <c r="M22" s="72"/>
      <c r="N22" s="72"/>
      <c r="O22" s="72"/>
      <c r="P22" s="94"/>
      <c r="Q22" s="94"/>
      <c r="V22" s="88">
        <f t="shared" si="0"/>
        <v>0</v>
      </c>
      <c r="W22" s="88">
        <f t="shared" si="1"/>
        <v>0</v>
      </c>
      <c r="X22" s="88">
        <f t="shared" si="2"/>
        <v>0</v>
      </c>
      <c r="Y22" s="88" t="b">
        <f t="shared" si="3"/>
        <v>0</v>
      </c>
    </row>
    <row r="23" spans="1:25" ht="15">
      <c r="A23" s="5"/>
      <c r="B23" s="66">
        <v>10</v>
      </c>
      <c r="C23" s="26"/>
      <c r="D23" s="26"/>
      <c r="E23" s="26"/>
      <c r="F23" s="26"/>
      <c r="G23" s="26"/>
      <c r="H23" s="26"/>
      <c r="I23" s="26"/>
      <c r="J23" s="26"/>
      <c r="K23" s="72"/>
      <c r="L23" s="72"/>
      <c r="M23" s="72"/>
      <c r="N23" s="72"/>
      <c r="O23" s="72"/>
      <c r="P23" s="94"/>
      <c r="Q23" s="94"/>
      <c r="V23" s="88">
        <f t="shared" si="0"/>
        <v>0</v>
      </c>
      <c r="W23" s="88">
        <f t="shared" si="1"/>
        <v>0</v>
      </c>
      <c r="X23" s="88">
        <f t="shared" si="2"/>
        <v>0</v>
      </c>
      <c r="Y23" s="88" t="b">
        <f t="shared" si="3"/>
        <v>0</v>
      </c>
    </row>
    <row r="24" spans="1:25" ht="15">
      <c r="A24" s="5"/>
      <c r="B24" s="67">
        <v>11</v>
      </c>
      <c r="C24" s="27"/>
      <c r="D24" s="27"/>
      <c r="E24" s="27"/>
      <c r="F24" s="27"/>
      <c r="G24" s="27"/>
      <c r="H24" s="27"/>
      <c r="I24" s="27"/>
      <c r="J24" s="27"/>
      <c r="K24" s="72"/>
      <c r="L24" s="72"/>
      <c r="M24" s="72"/>
      <c r="N24" s="72"/>
      <c r="O24" s="72"/>
      <c r="P24" s="94"/>
      <c r="Q24" s="94"/>
      <c r="V24" s="88">
        <f t="shared" si="0"/>
        <v>0</v>
      </c>
      <c r="W24" s="88">
        <f t="shared" si="1"/>
        <v>0</v>
      </c>
      <c r="X24" s="88">
        <f t="shared" si="2"/>
        <v>0</v>
      </c>
      <c r="Y24" s="88" t="b">
        <f t="shared" si="3"/>
        <v>0</v>
      </c>
    </row>
    <row r="25" spans="1:25" ht="15">
      <c r="A25" s="5"/>
      <c r="B25" s="66">
        <v>12</v>
      </c>
      <c r="C25" s="26"/>
      <c r="D25" s="26"/>
      <c r="E25" s="26"/>
      <c r="F25" s="26"/>
      <c r="G25" s="26"/>
      <c r="H25" s="26"/>
      <c r="I25" s="26"/>
      <c r="J25" s="26"/>
      <c r="K25" s="72"/>
      <c r="L25" s="72"/>
      <c r="M25" s="72"/>
      <c r="N25" s="72"/>
      <c r="O25" s="72"/>
      <c r="P25" s="94"/>
      <c r="Q25" s="94"/>
      <c r="V25" s="88">
        <f t="shared" si="0"/>
        <v>0</v>
      </c>
      <c r="W25" s="88">
        <f t="shared" si="1"/>
        <v>0</v>
      </c>
      <c r="X25" s="88">
        <f t="shared" si="2"/>
        <v>0</v>
      </c>
      <c r="Y25" s="88" t="b">
        <f t="shared" si="3"/>
        <v>0</v>
      </c>
    </row>
    <row r="26" spans="1:25" ht="15">
      <c r="A26" s="5"/>
      <c r="B26" s="67">
        <v>13</v>
      </c>
      <c r="C26" s="27"/>
      <c r="D26" s="27"/>
      <c r="E26" s="27"/>
      <c r="F26" s="27"/>
      <c r="G26" s="27"/>
      <c r="H26" s="27"/>
      <c r="I26" s="27"/>
      <c r="J26" s="27"/>
      <c r="K26" s="72"/>
      <c r="L26" s="72"/>
      <c r="M26" s="72"/>
      <c r="N26" s="72"/>
      <c r="O26" s="72"/>
      <c r="P26" s="94"/>
      <c r="Q26" s="94"/>
      <c r="V26" s="88">
        <f t="shared" si="0"/>
        <v>0</v>
      </c>
      <c r="W26" s="88">
        <f t="shared" si="1"/>
        <v>0</v>
      </c>
      <c r="X26" s="88">
        <f t="shared" si="2"/>
        <v>0</v>
      </c>
      <c r="Y26" s="88" t="b">
        <f t="shared" si="3"/>
        <v>0</v>
      </c>
    </row>
    <row r="27" spans="1:25" ht="15">
      <c r="A27" s="5"/>
      <c r="B27" s="66">
        <v>14</v>
      </c>
      <c r="C27" s="26"/>
      <c r="D27" s="26"/>
      <c r="E27" s="26"/>
      <c r="F27" s="26"/>
      <c r="G27" s="26"/>
      <c r="H27" s="26"/>
      <c r="I27" s="26"/>
      <c r="J27" s="26"/>
      <c r="K27" s="72"/>
      <c r="L27" s="72"/>
      <c r="M27" s="72"/>
      <c r="N27" s="72"/>
      <c r="O27" s="72"/>
      <c r="P27" s="94"/>
      <c r="Q27" s="94"/>
      <c r="V27" s="88">
        <f t="shared" si="0"/>
        <v>0</v>
      </c>
      <c r="W27" s="88">
        <f t="shared" si="1"/>
        <v>0</v>
      </c>
      <c r="X27" s="88">
        <f t="shared" si="2"/>
        <v>0</v>
      </c>
      <c r="Y27" s="88" t="b">
        <f t="shared" si="3"/>
        <v>0</v>
      </c>
    </row>
    <row r="28" spans="1:25" ht="15">
      <c r="A28" s="5"/>
      <c r="B28" s="67">
        <v>15</v>
      </c>
      <c r="C28" s="27"/>
      <c r="D28" s="27"/>
      <c r="E28" s="27"/>
      <c r="F28" s="27"/>
      <c r="G28" s="27"/>
      <c r="H28" s="27"/>
      <c r="I28" s="27"/>
      <c r="J28" s="27"/>
      <c r="K28" s="72"/>
      <c r="L28" s="72"/>
      <c r="M28" s="72"/>
      <c r="N28" s="72"/>
      <c r="O28" s="72"/>
      <c r="P28" s="94"/>
      <c r="Q28" s="94"/>
      <c r="V28" s="88">
        <f t="shared" si="0"/>
        <v>0</v>
      </c>
      <c r="W28" s="88">
        <f t="shared" si="1"/>
        <v>0</v>
      </c>
      <c r="X28" s="88">
        <f t="shared" si="2"/>
        <v>0</v>
      </c>
      <c r="Y28" s="88" t="b">
        <f t="shared" si="3"/>
        <v>0</v>
      </c>
    </row>
    <row r="29" spans="1:25" ht="15">
      <c r="A29" s="5"/>
      <c r="B29" s="66">
        <v>16</v>
      </c>
      <c r="C29" s="26"/>
      <c r="D29" s="26"/>
      <c r="E29" s="26"/>
      <c r="F29" s="26"/>
      <c r="G29" s="26"/>
      <c r="H29" s="26"/>
      <c r="I29" s="26"/>
      <c r="J29" s="26"/>
      <c r="K29" s="72"/>
      <c r="L29" s="72"/>
      <c r="M29" s="72"/>
      <c r="N29" s="72"/>
      <c r="O29" s="72"/>
      <c r="P29" s="94"/>
      <c r="Q29" s="94"/>
      <c r="V29" s="88">
        <f t="shared" si="0"/>
        <v>0</v>
      </c>
      <c r="W29" s="88">
        <f t="shared" si="1"/>
        <v>0</v>
      </c>
      <c r="X29" s="88">
        <f t="shared" si="2"/>
        <v>0</v>
      </c>
      <c r="Y29" s="88" t="b">
        <f t="shared" si="3"/>
        <v>0</v>
      </c>
    </row>
    <row r="30" spans="1:25" ht="15">
      <c r="A30" s="5"/>
      <c r="B30" s="67">
        <v>17</v>
      </c>
      <c r="C30" s="27"/>
      <c r="D30" s="27"/>
      <c r="E30" s="27"/>
      <c r="F30" s="27"/>
      <c r="G30" s="27"/>
      <c r="H30" s="27"/>
      <c r="I30" s="27"/>
      <c r="J30" s="27"/>
      <c r="K30" s="72"/>
      <c r="L30" s="72"/>
      <c r="M30" s="72"/>
      <c r="N30" s="72"/>
      <c r="O30" s="72"/>
      <c r="P30" s="94"/>
      <c r="Q30" s="94"/>
      <c r="V30" s="88">
        <f t="shared" si="0"/>
        <v>0</v>
      </c>
      <c r="W30" s="88">
        <f t="shared" si="1"/>
        <v>0</v>
      </c>
      <c r="X30" s="88">
        <f t="shared" si="2"/>
        <v>0</v>
      </c>
      <c r="Y30" s="88" t="b">
        <f t="shared" si="3"/>
        <v>0</v>
      </c>
    </row>
    <row r="31" spans="2:25" ht="15">
      <c r="B31" s="66">
        <v>18</v>
      </c>
      <c r="C31" s="26"/>
      <c r="D31" s="26"/>
      <c r="E31" s="26"/>
      <c r="F31" s="26"/>
      <c r="G31" s="26"/>
      <c r="H31" s="26"/>
      <c r="I31" s="26"/>
      <c r="J31" s="26"/>
      <c r="K31" s="72"/>
      <c r="L31" s="72"/>
      <c r="M31" s="72"/>
      <c r="N31" s="72"/>
      <c r="O31" s="72"/>
      <c r="P31" s="94"/>
      <c r="Q31" s="94"/>
      <c r="V31" s="88">
        <f t="shared" si="0"/>
        <v>0</v>
      </c>
      <c r="W31" s="88">
        <f t="shared" si="1"/>
        <v>0</v>
      </c>
      <c r="X31" s="88">
        <f t="shared" si="2"/>
        <v>0</v>
      </c>
      <c r="Y31" s="88" t="b">
        <f t="shared" si="3"/>
        <v>0</v>
      </c>
    </row>
    <row r="32" spans="2:25" ht="15">
      <c r="B32" s="67">
        <v>19</v>
      </c>
      <c r="C32" s="27"/>
      <c r="D32" s="27"/>
      <c r="E32" s="27"/>
      <c r="F32" s="27"/>
      <c r="G32" s="27"/>
      <c r="H32" s="27"/>
      <c r="I32" s="27"/>
      <c r="J32" s="27"/>
      <c r="K32" s="72"/>
      <c r="L32" s="72"/>
      <c r="M32" s="72"/>
      <c r="N32" s="72"/>
      <c r="O32" s="72"/>
      <c r="P32" s="94"/>
      <c r="Q32" s="94"/>
      <c r="V32" s="88">
        <f t="shared" si="0"/>
        <v>0</v>
      </c>
      <c r="W32" s="88">
        <f t="shared" si="1"/>
        <v>0</v>
      </c>
      <c r="X32" s="88">
        <f t="shared" si="2"/>
        <v>0</v>
      </c>
      <c r="Y32" s="88" t="b">
        <f t="shared" si="3"/>
        <v>0</v>
      </c>
    </row>
    <row r="33" spans="2:25" ht="15">
      <c r="B33" s="66">
        <v>20</v>
      </c>
      <c r="C33" s="26"/>
      <c r="D33" s="26"/>
      <c r="E33" s="26"/>
      <c r="F33" s="26"/>
      <c r="G33" s="26"/>
      <c r="H33" s="26"/>
      <c r="I33" s="26"/>
      <c r="J33" s="26"/>
      <c r="K33" s="72"/>
      <c r="L33" s="72"/>
      <c r="M33" s="72"/>
      <c r="N33" s="72"/>
      <c r="O33" s="72"/>
      <c r="P33" s="94"/>
      <c r="Q33" s="94"/>
      <c r="V33" s="88">
        <f t="shared" si="0"/>
        <v>0</v>
      </c>
      <c r="W33" s="88">
        <f t="shared" si="1"/>
        <v>0</v>
      </c>
      <c r="X33" s="88">
        <f t="shared" si="2"/>
        <v>0</v>
      </c>
      <c r="Y33" s="88" t="b">
        <f t="shared" si="3"/>
        <v>0</v>
      </c>
    </row>
    <row r="34" spans="2:25" ht="15">
      <c r="B34" s="67">
        <v>21</v>
      </c>
      <c r="C34" s="27"/>
      <c r="D34" s="27"/>
      <c r="E34" s="27"/>
      <c r="F34" s="27"/>
      <c r="G34" s="27"/>
      <c r="H34" s="27"/>
      <c r="I34" s="27"/>
      <c r="J34" s="27"/>
      <c r="K34" s="72"/>
      <c r="L34" s="72"/>
      <c r="M34" s="72"/>
      <c r="N34" s="72"/>
      <c r="O34" s="72"/>
      <c r="P34" s="94"/>
      <c r="Q34" s="94"/>
      <c r="V34" s="88">
        <f t="shared" si="0"/>
        <v>0</v>
      </c>
      <c r="W34" s="88">
        <f t="shared" si="1"/>
        <v>0</v>
      </c>
      <c r="X34" s="88">
        <f t="shared" si="2"/>
        <v>0</v>
      </c>
      <c r="Y34" s="88" t="b">
        <f t="shared" si="3"/>
        <v>0</v>
      </c>
    </row>
    <row r="35" spans="2:25" ht="15">
      <c r="B35" s="66">
        <v>22</v>
      </c>
      <c r="C35" s="26"/>
      <c r="D35" s="26"/>
      <c r="E35" s="26"/>
      <c r="F35" s="26"/>
      <c r="G35" s="26"/>
      <c r="H35" s="26"/>
      <c r="I35" s="26"/>
      <c r="J35" s="26"/>
      <c r="K35" s="72"/>
      <c r="L35" s="72"/>
      <c r="M35" s="72"/>
      <c r="N35" s="72"/>
      <c r="O35" s="72"/>
      <c r="P35" s="94"/>
      <c r="Q35" s="94"/>
      <c r="V35" s="88">
        <f t="shared" si="0"/>
        <v>0</v>
      </c>
      <c r="W35" s="88">
        <f t="shared" si="1"/>
        <v>0</v>
      </c>
      <c r="X35" s="88">
        <f t="shared" si="2"/>
        <v>0</v>
      </c>
      <c r="Y35" s="88" t="b">
        <f t="shared" si="3"/>
        <v>0</v>
      </c>
    </row>
    <row r="36" spans="2:25" ht="15">
      <c r="B36" s="67">
        <v>23</v>
      </c>
      <c r="C36" s="27"/>
      <c r="D36" s="27"/>
      <c r="E36" s="27"/>
      <c r="F36" s="27"/>
      <c r="G36" s="27"/>
      <c r="H36" s="27"/>
      <c r="I36" s="27"/>
      <c r="J36" s="27"/>
      <c r="K36" s="72"/>
      <c r="L36" s="72"/>
      <c r="M36" s="72"/>
      <c r="N36" s="72"/>
      <c r="O36" s="72"/>
      <c r="P36" s="94"/>
      <c r="Q36" s="94"/>
      <c r="V36" s="88">
        <f t="shared" si="0"/>
        <v>0</v>
      </c>
      <c r="W36" s="88">
        <f t="shared" si="1"/>
        <v>0</v>
      </c>
      <c r="X36" s="88">
        <f t="shared" si="2"/>
        <v>0</v>
      </c>
      <c r="Y36" s="88" t="b">
        <f t="shared" si="3"/>
        <v>0</v>
      </c>
    </row>
    <row r="37" spans="2:25" ht="15">
      <c r="B37" s="66">
        <v>24</v>
      </c>
      <c r="C37" s="26"/>
      <c r="D37" s="26"/>
      <c r="E37" s="26"/>
      <c r="F37" s="26"/>
      <c r="G37" s="26"/>
      <c r="H37" s="26"/>
      <c r="I37" s="26"/>
      <c r="J37" s="26"/>
      <c r="K37" s="72"/>
      <c r="L37" s="72"/>
      <c r="M37" s="72"/>
      <c r="N37" s="72"/>
      <c r="O37" s="72"/>
      <c r="P37" s="94"/>
      <c r="Q37" s="94"/>
      <c r="V37" s="88">
        <f t="shared" si="0"/>
        <v>0</v>
      </c>
      <c r="W37" s="88">
        <f t="shared" si="1"/>
        <v>0</v>
      </c>
      <c r="X37" s="88">
        <f t="shared" si="2"/>
        <v>0</v>
      </c>
      <c r="Y37" s="88" t="b">
        <f t="shared" si="3"/>
        <v>0</v>
      </c>
    </row>
    <row r="38" spans="2:25" ht="15">
      <c r="B38" s="67">
        <v>25</v>
      </c>
      <c r="C38" s="27"/>
      <c r="D38" s="27"/>
      <c r="E38" s="27"/>
      <c r="F38" s="27"/>
      <c r="G38" s="27"/>
      <c r="H38" s="27"/>
      <c r="I38" s="27"/>
      <c r="J38" s="27"/>
      <c r="K38" s="72"/>
      <c r="L38" s="72"/>
      <c r="M38" s="72"/>
      <c r="N38" s="72"/>
      <c r="O38" s="72"/>
      <c r="P38" s="94"/>
      <c r="Q38" s="94"/>
      <c r="V38" s="88">
        <f t="shared" si="0"/>
        <v>0</v>
      </c>
      <c r="W38" s="88">
        <f t="shared" si="1"/>
        <v>0</v>
      </c>
      <c r="X38" s="88">
        <f t="shared" si="2"/>
        <v>0</v>
      </c>
      <c r="Y38" s="88" t="b">
        <f t="shared" si="3"/>
        <v>0</v>
      </c>
    </row>
    <row r="39" spans="2:25" ht="15">
      <c r="B39" s="66">
        <v>26</v>
      </c>
      <c r="C39" s="26"/>
      <c r="D39" s="26"/>
      <c r="E39" s="26"/>
      <c r="F39" s="26"/>
      <c r="G39" s="26"/>
      <c r="H39" s="26"/>
      <c r="I39" s="26"/>
      <c r="J39" s="26"/>
      <c r="K39" s="72"/>
      <c r="L39" s="72"/>
      <c r="M39" s="72"/>
      <c r="N39" s="72"/>
      <c r="O39" s="72"/>
      <c r="P39" s="94"/>
      <c r="Q39" s="94"/>
      <c r="V39" s="88">
        <f t="shared" si="0"/>
        <v>0</v>
      </c>
      <c r="W39" s="88">
        <f t="shared" si="1"/>
        <v>0</v>
      </c>
      <c r="X39" s="88">
        <f t="shared" si="2"/>
        <v>0</v>
      </c>
      <c r="Y39" s="88" t="b">
        <f t="shared" si="3"/>
        <v>0</v>
      </c>
    </row>
    <row r="40" spans="2:25" ht="15">
      <c r="B40" s="67">
        <v>27</v>
      </c>
      <c r="C40" s="27"/>
      <c r="D40" s="27"/>
      <c r="E40" s="27"/>
      <c r="F40" s="27"/>
      <c r="G40" s="27"/>
      <c r="H40" s="27"/>
      <c r="I40" s="27"/>
      <c r="J40" s="27"/>
      <c r="K40" s="72"/>
      <c r="L40" s="72"/>
      <c r="M40" s="72"/>
      <c r="N40" s="72"/>
      <c r="O40" s="72"/>
      <c r="P40" s="94"/>
      <c r="Q40" s="94"/>
      <c r="V40" s="88">
        <f t="shared" si="0"/>
        <v>0</v>
      </c>
      <c r="W40" s="88">
        <f t="shared" si="1"/>
        <v>0</v>
      </c>
      <c r="X40" s="88">
        <f t="shared" si="2"/>
        <v>0</v>
      </c>
      <c r="Y40" s="88" t="b">
        <f t="shared" si="3"/>
        <v>0</v>
      </c>
    </row>
    <row r="41" spans="2:25" ht="15">
      <c r="B41" s="66">
        <v>28</v>
      </c>
      <c r="C41" s="26"/>
      <c r="D41" s="26"/>
      <c r="E41" s="26"/>
      <c r="F41" s="26"/>
      <c r="G41" s="26"/>
      <c r="H41" s="26"/>
      <c r="I41" s="26"/>
      <c r="J41" s="26"/>
      <c r="K41" s="72"/>
      <c r="L41" s="72"/>
      <c r="M41" s="72"/>
      <c r="N41" s="72"/>
      <c r="O41" s="72"/>
      <c r="P41" s="94"/>
      <c r="Q41" s="94"/>
      <c r="V41" s="88">
        <f t="shared" si="0"/>
        <v>0</v>
      </c>
      <c r="W41" s="88">
        <f t="shared" si="1"/>
        <v>0</v>
      </c>
      <c r="X41" s="88">
        <f t="shared" si="2"/>
        <v>0</v>
      </c>
      <c r="Y41" s="88" t="b">
        <f t="shared" si="3"/>
        <v>0</v>
      </c>
    </row>
    <row r="42" spans="2:25" ht="15">
      <c r="B42" s="67">
        <v>29</v>
      </c>
      <c r="C42" s="27"/>
      <c r="D42" s="27"/>
      <c r="E42" s="27"/>
      <c r="F42" s="27"/>
      <c r="G42" s="27"/>
      <c r="H42" s="27"/>
      <c r="I42" s="27"/>
      <c r="J42" s="27"/>
      <c r="K42" s="72"/>
      <c r="L42" s="72"/>
      <c r="M42" s="72"/>
      <c r="N42" s="72"/>
      <c r="O42" s="72"/>
      <c r="P42" s="94"/>
      <c r="Q42" s="94"/>
      <c r="V42" s="88">
        <f t="shared" si="0"/>
        <v>0</v>
      </c>
      <c r="W42" s="88">
        <f t="shared" si="1"/>
        <v>0</v>
      </c>
      <c r="X42" s="88">
        <f t="shared" si="2"/>
        <v>0</v>
      </c>
      <c r="Y42" s="88" t="b">
        <f t="shared" si="3"/>
        <v>0</v>
      </c>
    </row>
    <row r="43" spans="2:25" ht="15">
      <c r="B43" s="66">
        <v>30</v>
      </c>
      <c r="C43" s="26"/>
      <c r="D43" s="26"/>
      <c r="E43" s="26"/>
      <c r="F43" s="26"/>
      <c r="G43" s="26"/>
      <c r="H43" s="26"/>
      <c r="I43" s="26"/>
      <c r="J43" s="26"/>
      <c r="K43" s="72"/>
      <c r="L43" s="72"/>
      <c r="M43" s="72"/>
      <c r="N43" s="72"/>
      <c r="O43" s="72"/>
      <c r="P43" s="94"/>
      <c r="Q43" s="94"/>
      <c r="V43" s="88">
        <f t="shared" si="0"/>
        <v>0</v>
      </c>
      <c r="W43" s="88">
        <f t="shared" si="1"/>
        <v>0</v>
      </c>
      <c r="X43" s="88">
        <f t="shared" si="2"/>
        <v>0</v>
      </c>
      <c r="Y43" s="88" t="b">
        <f t="shared" si="3"/>
        <v>0</v>
      </c>
    </row>
    <row r="44" spans="2:25" ht="15">
      <c r="B44" s="67">
        <v>31</v>
      </c>
      <c r="C44" s="27"/>
      <c r="D44" s="27"/>
      <c r="E44" s="27"/>
      <c r="F44" s="27"/>
      <c r="G44" s="27"/>
      <c r="H44" s="27"/>
      <c r="I44" s="27"/>
      <c r="J44" s="27"/>
      <c r="K44" s="72"/>
      <c r="L44" s="72"/>
      <c r="M44" s="72"/>
      <c r="N44" s="72"/>
      <c r="O44" s="72"/>
      <c r="P44" s="94"/>
      <c r="Q44" s="94"/>
      <c r="V44" s="88">
        <f t="shared" si="0"/>
        <v>0</v>
      </c>
      <c r="W44" s="88">
        <f t="shared" si="1"/>
        <v>0</v>
      </c>
      <c r="X44" s="88">
        <f t="shared" si="2"/>
        <v>0</v>
      </c>
      <c r="Y44" s="88" t="b">
        <f t="shared" si="3"/>
        <v>0</v>
      </c>
    </row>
    <row r="45" spans="2:25" ht="15">
      <c r="B45" s="66">
        <v>32</v>
      </c>
      <c r="C45" s="26"/>
      <c r="D45" s="26"/>
      <c r="E45" s="26"/>
      <c r="F45" s="26"/>
      <c r="G45" s="26"/>
      <c r="H45" s="26"/>
      <c r="I45" s="26"/>
      <c r="J45" s="26"/>
      <c r="K45" s="72"/>
      <c r="L45" s="72"/>
      <c r="M45" s="72"/>
      <c r="N45" s="72"/>
      <c r="O45" s="72"/>
      <c r="P45" s="94"/>
      <c r="Q45" s="94"/>
      <c r="V45" s="88">
        <f t="shared" si="0"/>
        <v>0</v>
      </c>
      <c r="W45" s="88">
        <f t="shared" si="1"/>
        <v>0</v>
      </c>
      <c r="X45" s="88">
        <f t="shared" si="2"/>
        <v>0</v>
      </c>
      <c r="Y45" s="88" t="b">
        <f t="shared" si="3"/>
        <v>0</v>
      </c>
    </row>
    <row r="46" spans="2:25" ht="15">
      <c r="B46" s="67">
        <v>33</v>
      </c>
      <c r="C46" s="27"/>
      <c r="D46" s="27"/>
      <c r="E46" s="27"/>
      <c r="F46" s="27"/>
      <c r="G46" s="27"/>
      <c r="H46" s="27"/>
      <c r="I46" s="27"/>
      <c r="J46" s="27"/>
      <c r="K46" s="72"/>
      <c r="L46" s="72"/>
      <c r="M46" s="72"/>
      <c r="N46" s="72"/>
      <c r="O46" s="72"/>
      <c r="P46" s="94"/>
      <c r="Q46" s="94"/>
      <c r="V46" s="88">
        <f aca="true" t="shared" si="4" ref="V46:V77">IF(AND(D46="Yes",F46="Yes")=TRUE,1,0)</f>
        <v>0</v>
      </c>
      <c r="W46" s="88">
        <f aca="true" t="shared" si="5" ref="W46:W77">IF(OR(D46="Yes",E46="Yes")=TRUE,1,0)</f>
        <v>0</v>
      </c>
      <c r="X46" s="88">
        <f aca="true" t="shared" si="6" ref="X46:X77">IF(OR(G46="Yes",F46="Yes")=TRUE,1,0)</f>
        <v>0</v>
      </c>
      <c r="Y46" s="88" t="b">
        <f t="shared" si="3"/>
        <v>0</v>
      </c>
    </row>
    <row r="47" spans="2:25" ht="15">
      <c r="B47" s="66">
        <v>34</v>
      </c>
      <c r="C47" s="26"/>
      <c r="D47" s="26"/>
      <c r="E47" s="26"/>
      <c r="F47" s="26"/>
      <c r="G47" s="26"/>
      <c r="H47" s="26"/>
      <c r="I47" s="26"/>
      <c r="J47" s="26"/>
      <c r="K47" s="72"/>
      <c r="L47" s="72"/>
      <c r="M47" s="72"/>
      <c r="N47" s="72"/>
      <c r="O47" s="72"/>
      <c r="P47" s="94"/>
      <c r="Q47" s="94"/>
      <c r="V47" s="88">
        <f t="shared" si="4"/>
        <v>0</v>
      </c>
      <c r="W47" s="88">
        <f t="shared" si="5"/>
        <v>0</v>
      </c>
      <c r="X47" s="88">
        <f t="shared" si="6"/>
        <v>0</v>
      </c>
      <c r="Y47" s="88" t="b">
        <f t="shared" si="3"/>
        <v>0</v>
      </c>
    </row>
    <row r="48" spans="2:25" ht="15">
      <c r="B48" s="67">
        <v>35</v>
      </c>
      <c r="C48" s="27"/>
      <c r="D48" s="27"/>
      <c r="E48" s="27"/>
      <c r="F48" s="27"/>
      <c r="G48" s="27"/>
      <c r="H48" s="27"/>
      <c r="I48" s="27"/>
      <c r="J48" s="27"/>
      <c r="K48" s="72"/>
      <c r="L48" s="72"/>
      <c r="M48" s="72"/>
      <c r="N48" s="72"/>
      <c r="O48" s="72"/>
      <c r="P48" s="94"/>
      <c r="Q48" s="94"/>
      <c r="V48" s="88">
        <f t="shared" si="4"/>
        <v>0</v>
      </c>
      <c r="W48" s="88">
        <f t="shared" si="5"/>
        <v>0</v>
      </c>
      <c r="X48" s="88">
        <f t="shared" si="6"/>
        <v>0</v>
      </c>
      <c r="Y48" s="88" t="b">
        <f t="shared" si="3"/>
        <v>0</v>
      </c>
    </row>
    <row r="49" spans="2:25" ht="15">
      <c r="B49" s="66">
        <v>36</v>
      </c>
      <c r="C49" s="26"/>
      <c r="D49" s="26"/>
      <c r="E49" s="26"/>
      <c r="F49" s="26"/>
      <c r="G49" s="26"/>
      <c r="H49" s="26"/>
      <c r="I49" s="26"/>
      <c r="J49" s="26"/>
      <c r="K49" s="72"/>
      <c r="L49" s="72"/>
      <c r="M49" s="72"/>
      <c r="N49" s="72"/>
      <c r="O49" s="72"/>
      <c r="P49" s="94"/>
      <c r="Q49" s="94"/>
      <c r="V49" s="88">
        <f t="shared" si="4"/>
        <v>0</v>
      </c>
      <c r="W49" s="88">
        <f t="shared" si="5"/>
        <v>0</v>
      </c>
      <c r="X49" s="88">
        <f t="shared" si="6"/>
        <v>0</v>
      </c>
      <c r="Y49" s="88" t="b">
        <f t="shared" si="3"/>
        <v>0</v>
      </c>
    </row>
    <row r="50" spans="2:25" ht="15">
      <c r="B50" s="67">
        <v>37</v>
      </c>
      <c r="C50" s="27"/>
      <c r="D50" s="27"/>
      <c r="E50" s="27"/>
      <c r="F50" s="27"/>
      <c r="G50" s="27"/>
      <c r="H50" s="27"/>
      <c r="I50" s="27"/>
      <c r="J50" s="27"/>
      <c r="K50" s="72"/>
      <c r="L50" s="72"/>
      <c r="M50" s="72"/>
      <c r="N50" s="72"/>
      <c r="O50" s="72"/>
      <c r="P50" s="94"/>
      <c r="Q50" s="94"/>
      <c r="V50" s="88">
        <f t="shared" si="4"/>
        <v>0</v>
      </c>
      <c r="W50" s="88">
        <f t="shared" si="5"/>
        <v>0</v>
      </c>
      <c r="X50" s="88">
        <f t="shared" si="6"/>
        <v>0</v>
      </c>
      <c r="Y50" s="88" t="b">
        <f t="shared" si="3"/>
        <v>0</v>
      </c>
    </row>
    <row r="51" spans="2:25" ht="15">
      <c r="B51" s="66">
        <v>38</v>
      </c>
      <c r="C51" s="26"/>
      <c r="D51" s="26"/>
      <c r="E51" s="26"/>
      <c r="F51" s="26"/>
      <c r="G51" s="26"/>
      <c r="H51" s="26"/>
      <c r="I51" s="26"/>
      <c r="J51" s="26"/>
      <c r="K51" s="72"/>
      <c r="L51" s="72"/>
      <c r="M51" s="72"/>
      <c r="N51" s="72"/>
      <c r="O51" s="72"/>
      <c r="P51" s="94"/>
      <c r="Q51" s="94"/>
      <c r="V51" s="88">
        <f t="shared" si="4"/>
        <v>0</v>
      </c>
      <c r="W51" s="88">
        <f t="shared" si="5"/>
        <v>0</v>
      </c>
      <c r="X51" s="88">
        <f t="shared" si="6"/>
        <v>0</v>
      </c>
      <c r="Y51" s="88" t="b">
        <f t="shared" si="3"/>
        <v>0</v>
      </c>
    </row>
    <row r="52" spans="2:25" ht="15">
      <c r="B52" s="67">
        <v>39</v>
      </c>
      <c r="C52" s="27"/>
      <c r="D52" s="27"/>
      <c r="E52" s="27"/>
      <c r="F52" s="27"/>
      <c r="G52" s="27"/>
      <c r="H52" s="27"/>
      <c r="I52" s="27"/>
      <c r="J52" s="27"/>
      <c r="K52" s="72"/>
      <c r="L52" s="72"/>
      <c r="M52" s="72"/>
      <c r="N52" s="72"/>
      <c r="O52" s="72"/>
      <c r="P52" s="94"/>
      <c r="Q52" s="94"/>
      <c r="V52" s="88">
        <f t="shared" si="4"/>
        <v>0</v>
      </c>
      <c r="W52" s="88">
        <f t="shared" si="5"/>
        <v>0</v>
      </c>
      <c r="X52" s="88">
        <f t="shared" si="6"/>
        <v>0</v>
      </c>
      <c r="Y52" s="88" t="b">
        <f t="shared" si="3"/>
        <v>0</v>
      </c>
    </row>
    <row r="53" spans="2:25" ht="15">
      <c r="B53" s="66">
        <v>40</v>
      </c>
      <c r="C53" s="26"/>
      <c r="D53" s="26"/>
      <c r="E53" s="26"/>
      <c r="F53" s="26"/>
      <c r="G53" s="26"/>
      <c r="H53" s="26"/>
      <c r="I53" s="26"/>
      <c r="J53" s="26"/>
      <c r="K53" s="72"/>
      <c r="L53" s="72"/>
      <c r="M53" s="72"/>
      <c r="N53" s="72"/>
      <c r="O53" s="72"/>
      <c r="P53" s="94"/>
      <c r="Q53" s="94"/>
      <c r="V53" s="88">
        <f t="shared" si="4"/>
        <v>0</v>
      </c>
      <c r="W53" s="88">
        <f t="shared" si="5"/>
        <v>0</v>
      </c>
      <c r="X53" s="88">
        <f t="shared" si="6"/>
        <v>0</v>
      </c>
      <c r="Y53" s="88" t="b">
        <f t="shared" si="3"/>
        <v>0</v>
      </c>
    </row>
    <row r="54" spans="2:25" ht="15">
      <c r="B54" s="67">
        <v>41</v>
      </c>
      <c r="C54" s="27"/>
      <c r="D54" s="27"/>
      <c r="E54" s="27"/>
      <c r="F54" s="27"/>
      <c r="G54" s="27"/>
      <c r="H54" s="27"/>
      <c r="I54" s="27"/>
      <c r="J54" s="27"/>
      <c r="K54" s="72"/>
      <c r="L54" s="72"/>
      <c r="M54" s="72"/>
      <c r="N54" s="72"/>
      <c r="O54" s="72"/>
      <c r="P54" s="94"/>
      <c r="Q54" s="94"/>
      <c r="V54" s="88">
        <f t="shared" si="4"/>
        <v>0</v>
      </c>
      <c r="W54" s="88">
        <f t="shared" si="5"/>
        <v>0</v>
      </c>
      <c r="X54" s="88">
        <f t="shared" si="6"/>
        <v>0</v>
      </c>
      <c r="Y54" s="88" t="b">
        <f t="shared" si="3"/>
        <v>0</v>
      </c>
    </row>
    <row r="55" spans="2:25" ht="15">
      <c r="B55" s="66">
        <v>42</v>
      </c>
      <c r="C55" s="26"/>
      <c r="D55" s="26"/>
      <c r="E55" s="26"/>
      <c r="F55" s="26"/>
      <c r="G55" s="26"/>
      <c r="H55" s="26"/>
      <c r="I55" s="26"/>
      <c r="J55" s="26"/>
      <c r="K55" s="72"/>
      <c r="L55" s="72"/>
      <c r="M55" s="72"/>
      <c r="N55" s="72"/>
      <c r="O55" s="72"/>
      <c r="P55" s="94"/>
      <c r="Q55" s="94"/>
      <c r="V55" s="88">
        <f t="shared" si="4"/>
        <v>0</v>
      </c>
      <c r="W55" s="88">
        <f t="shared" si="5"/>
        <v>0</v>
      </c>
      <c r="X55" s="88">
        <f t="shared" si="6"/>
        <v>0</v>
      </c>
      <c r="Y55" s="88" t="b">
        <f t="shared" si="3"/>
        <v>0</v>
      </c>
    </row>
    <row r="56" spans="2:25" ht="15">
      <c r="B56" s="67">
        <v>43</v>
      </c>
      <c r="C56" s="27"/>
      <c r="D56" s="27"/>
      <c r="E56" s="27"/>
      <c r="F56" s="27"/>
      <c r="G56" s="27"/>
      <c r="H56" s="27"/>
      <c r="I56" s="27"/>
      <c r="J56" s="27"/>
      <c r="K56" s="72"/>
      <c r="L56" s="72"/>
      <c r="M56" s="72"/>
      <c r="N56" s="72"/>
      <c r="O56" s="72"/>
      <c r="P56" s="94"/>
      <c r="Q56" s="94"/>
      <c r="V56" s="88">
        <f t="shared" si="4"/>
        <v>0</v>
      </c>
      <c r="W56" s="88">
        <f t="shared" si="5"/>
        <v>0</v>
      </c>
      <c r="X56" s="88">
        <f t="shared" si="6"/>
        <v>0</v>
      </c>
      <c r="Y56" s="88" t="b">
        <f t="shared" si="3"/>
        <v>0</v>
      </c>
    </row>
    <row r="57" spans="2:25" ht="15">
      <c r="B57" s="66">
        <v>44</v>
      </c>
      <c r="C57" s="26"/>
      <c r="D57" s="26"/>
      <c r="E57" s="26"/>
      <c r="F57" s="26"/>
      <c r="G57" s="26"/>
      <c r="H57" s="26"/>
      <c r="I57" s="26"/>
      <c r="J57" s="26"/>
      <c r="K57" s="72"/>
      <c r="L57" s="72"/>
      <c r="M57" s="72"/>
      <c r="N57" s="72"/>
      <c r="O57" s="72"/>
      <c r="P57" s="94"/>
      <c r="Q57" s="94"/>
      <c r="V57" s="88">
        <f t="shared" si="4"/>
        <v>0</v>
      </c>
      <c r="W57" s="88">
        <f t="shared" si="5"/>
        <v>0</v>
      </c>
      <c r="X57" s="88">
        <f t="shared" si="6"/>
        <v>0</v>
      </c>
      <c r="Y57" s="88" t="b">
        <f t="shared" si="3"/>
        <v>0</v>
      </c>
    </row>
    <row r="58" spans="2:25" ht="15">
      <c r="B58" s="67">
        <v>45</v>
      </c>
      <c r="C58" s="27"/>
      <c r="D58" s="27"/>
      <c r="E58" s="27"/>
      <c r="F58" s="27"/>
      <c r="G58" s="27"/>
      <c r="H58" s="27"/>
      <c r="I58" s="27"/>
      <c r="J58" s="27"/>
      <c r="K58" s="72"/>
      <c r="L58" s="72"/>
      <c r="M58" s="72"/>
      <c r="N58" s="72"/>
      <c r="O58" s="72"/>
      <c r="P58" s="94"/>
      <c r="Q58" s="94"/>
      <c r="V58" s="88">
        <f t="shared" si="4"/>
        <v>0</v>
      </c>
      <c r="W58" s="88">
        <f t="shared" si="5"/>
        <v>0</v>
      </c>
      <c r="X58" s="88">
        <f t="shared" si="6"/>
        <v>0</v>
      </c>
      <c r="Y58" s="88" t="b">
        <f t="shared" si="3"/>
        <v>0</v>
      </c>
    </row>
    <row r="59" spans="1:25" ht="15">
      <c r="A59" s="5"/>
      <c r="B59" s="66">
        <v>46</v>
      </c>
      <c r="C59" s="26"/>
      <c r="D59" s="26"/>
      <c r="E59" s="26"/>
      <c r="F59" s="26"/>
      <c r="G59" s="26"/>
      <c r="H59" s="26"/>
      <c r="I59" s="26"/>
      <c r="J59" s="26"/>
      <c r="K59" s="72"/>
      <c r="L59" s="72"/>
      <c r="M59" s="72"/>
      <c r="N59" s="72"/>
      <c r="O59" s="72"/>
      <c r="P59" s="94"/>
      <c r="Q59" s="94"/>
      <c r="V59" s="88">
        <f t="shared" si="4"/>
        <v>0</v>
      </c>
      <c r="W59" s="88">
        <f t="shared" si="5"/>
        <v>0</v>
      </c>
      <c r="X59" s="88">
        <f t="shared" si="6"/>
        <v>0</v>
      </c>
      <c r="Y59" s="88" t="b">
        <f t="shared" si="3"/>
        <v>0</v>
      </c>
    </row>
    <row r="60" spans="1:25" ht="15">
      <c r="A60" s="5"/>
      <c r="B60" s="67">
        <v>47</v>
      </c>
      <c r="C60" s="27"/>
      <c r="D60" s="27"/>
      <c r="E60" s="27"/>
      <c r="F60" s="27"/>
      <c r="G60" s="27"/>
      <c r="H60" s="27"/>
      <c r="I60" s="27"/>
      <c r="J60" s="27"/>
      <c r="K60" s="72"/>
      <c r="L60" s="72"/>
      <c r="M60" s="72"/>
      <c r="N60" s="72"/>
      <c r="O60" s="72"/>
      <c r="P60" s="94"/>
      <c r="Q60" s="94"/>
      <c r="V60" s="88">
        <f t="shared" si="4"/>
        <v>0</v>
      </c>
      <c r="W60" s="88">
        <f t="shared" si="5"/>
        <v>0</v>
      </c>
      <c r="X60" s="88">
        <f t="shared" si="6"/>
        <v>0</v>
      </c>
      <c r="Y60" s="88" t="b">
        <f t="shared" si="3"/>
        <v>0</v>
      </c>
    </row>
    <row r="61" spans="1:25" ht="15">
      <c r="A61" s="5"/>
      <c r="B61" s="66">
        <v>48</v>
      </c>
      <c r="C61" s="26"/>
      <c r="D61" s="26"/>
      <c r="E61" s="26"/>
      <c r="F61" s="26"/>
      <c r="G61" s="26"/>
      <c r="H61" s="26"/>
      <c r="I61" s="26"/>
      <c r="J61" s="26"/>
      <c r="K61" s="72"/>
      <c r="L61" s="72"/>
      <c r="M61" s="72"/>
      <c r="N61" s="72"/>
      <c r="O61" s="72"/>
      <c r="P61" s="94"/>
      <c r="Q61" s="94"/>
      <c r="V61" s="88">
        <f t="shared" si="4"/>
        <v>0</v>
      </c>
      <c r="W61" s="88">
        <f t="shared" si="5"/>
        <v>0</v>
      </c>
      <c r="X61" s="88">
        <f t="shared" si="6"/>
        <v>0</v>
      </c>
      <c r="Y61" s="88" t="b">
        <f t="shared" si="3"/>
        <v>0</v>
      </c>
    </row>
    <row r="62" spans="1:25" ht="15">
      <c r="A62" s="5"/>
      <c r="B62" s="67">
        <v>49</v>
      </c>
      <c r="C62" s="27"/>
      <c r="D62" s="27"/>
      <c r="E62" s="27"/>
      <c r="F62" s="27"/>
      <c r="G62" s="27"/>
      <c r="H62" s="27"/>
      <c r="I62" s="27"/>
      <c r="J62" s="27"/>
      <c r="K62" s="72"/>
      <c r="L62" s="72"/>
      <c r="M62" s="72"/>
      <c r="N62" s="72"/>
      <c r="O62" s="72"/>
      <c r="P62" s="94"/>
      <c r="Q62" s="94"/>
      <c r="V62" s="88">
        <f t="shared" si="4"/>
        <v>0</v>
      </c>
      <c r="W62" s="88">
        <f t="shared" si="5"/>
        <v>0</v>
      </c>
      <c r="X62" s="88">
        <f t="shared" si="6"/>
        <v>0</v>
      </c>
      <c r="Y62" s="88" t="b">
        <f t="shared" si="3"/>
        <v>0</v>
      </c>
    </row>
    <row r="63" spans="2:25" ht="15">
      <c r="B63" s="66">
        <v>50</v>
      </c>
      <c r="C63" s="26"/>
      <c r="D63" s="26"/>
      <c r="E63" s="26"/>
      <c r="F63" s="26"/>
      <c r="G63" s="26"/>
      <c r="H63" s="26"/>
      <c r="I63" s="26"/>
      <c r="J63" s="26"/>
      <c r="K63" s="72"/>
      <c r="L63" s="72"/>
      <c r="M63" s="72"/>
      <c r="N63" s="72"/>
      <c r="O63" s="72"/>
      <c r="P63" s="94"/>
      <c r="Q63" s="94"/>
      <c r="V63" s="88">
        <f t="shared" si="4"/>
        <v>0</v>
      </c>
      <c r="W63" s="88">
        <f t="shared" si="5"/>
        <v>0</v>
      </c>
      <c r="X63" s="88">
        <f t="shared" si="6"/>
        <v>0</v>
      </c>
      <c r="Y63" s="88" t="b">
        <f t="shared" si="3"/>
        <v>0</v>
      </c>
    </row>
    <row r="64" spans="2:25" ht="15">
      <c r="B64" s="67">
        <v>51</v>
      </c>
      <c r="C64" s="27"/>
      <c r="D64" s="27"/>
      <c r="E64" s="27"/>
      <c r="F64" s="27"/>
      <c r="G64" s="27"/>
      <c r="H64" s="27"/>
      <c r="I64" s="27"/>
      <c r="J64" s="27"/>
      <c r="K64" s="72"/>
      <c r="L64" s="72"/>
      <c r="M64" s="72"/>
      <c r="N64" s="72"/>
      <c r="O64" s="72"/>
      <c r="P64" s="94"/>
      <c r="Q64" s="94"/>
      <c r="V64" s="88">
        <f t="shared" si="4"/>
        <v>0</v>
      </c>
      <c r="W64" s="88">
        <f t="shared" si="5"/>
        <v>0</v>
      </c>
      <c r="X64" s="88">
        <f t="shared" si="6"/>
        <v>0</v>
      </c>
      <c r="Y64" s="88" t="b">
        <f t="shared" si="3"/>
        <v>0</v>
      </c>
    </row>
    <row r="65" spans="2:25" ht="15">
      <c r="B65" s="66">
        <v>52</v>
      </c>
      <c r="C65" s="26"/>
      <c r="D65" s="26"/>
      <c r="E65" s="26"/>
      <c r="F65" s="26"/>
      <c r="G65" s="26"/>
      <c r="H65" s="26"/>
      <c r="I65" s="26"/>
      <c r="J65" s="26"/>
      <c r="K65" s="72"/>
      <c r="L65" s="72"/>
      <c r="M65" s="72"/>
      <c r="N65" s="72"/>
      <c r="O65" s="72"/>
      <c r="P65" s="94"/>
      <c r="Q65" s="94"/>
      <c r="V65" s="88">
        <f t="shared" si="4"/>
        <v>0</v>
      </c>
      <c r="W65" s="88">
        <f t="shared" si="5"/>
        <v>0</v>
      </c>
      <c r="X65" s="88">
        <f t="shared" si="6"/>
        <v>0</v>
      </c>
      <c r="Y65" s="88" t="b">
        <f t="shared" si="3"/>
        <v>0</v>
      </c>
    </row>
    <row r="66" spans="2:25" ht="15">
      <c r="B66" s="67">
        <v>53</v>
      </c>
      <c r="C66" s="27"/>
      <c r="D66" s="27"/>
      <c r="E66" s="27"/>
      <c r="F66" s="27"/>
      <c r="G66" s="27"/>
      <c r="H66" s="27"/>
      <c r="I66" s="27"/>
      <c r="J66" s="27"/>
      <c r="K66" s="72"/>
      <c r="L66" s="72"/>
      <c r="M66" s="72"/>
      <c r="N66" s="72"/>
      <c r="O66" s="72"/>
      <c r="P66" s="94"/>
      <c r="Q66" s="94"/>
      <c r="V66" s="88">
        <f t="shared" si="4"/>
        <v>0</v>
      </c>
      <c r="W66" s="88">
        <f t="shared" si="5"/>
        <v>0</v>
      </c>
      <c r="X66" s="88">
        <f t="shared" si="6"/>
        <v>0</v>
      </c>
      <c r="Y66" s="88" t="b">
        <f t="shared" si="3"/>
        <v>0</v>
      </c>
    </row>
    <row r="67" spans="2:25" ht="15">
      <c r="B67" s="66">
        <v>54</v>
      </c>
      <c r="C67" s="26"/>
      <c r="D67" s="26"/>
      <c r="E67" s="26"/>
      <c r="F67" s="26"/>
      <c r="G67" s="26"/>
      <c r="H67" s="26"/>
      <c r="I67" s="26"/>
      <c r="J67" s="26"/>
      <c r="K67" s="72"/>
      <c r="L67" s="72"/>
      <c r="M67" s="72"/>
      <c r="N67" s="72"/>
      <c r="O67" s="72"/>
      <c r="P67" s="94"/>
      <c r="Q67" s="94"/>
      <c r="V67" s="88">
        <f t="shared" si="4"/>
        <v>0</v>
      </c>
      <c r="W67" s="88">
        <f t="shared" si="5"/>
        <v>0</v>
      </c>
      <c r="X67" s="88">
        <f t="shared" si="6"/>
        <v>0</v>
      </c>
      <c r="Y67" s="88" t="b">
        <f t="shared" si="3"/>
        <v>0</v>
      </c>
    </row>
    <row r="68" spans="2:25" ht="15">
      <c r="B68" s="67">
        <v>55</v>
      </c>
      <c r="C68" s="27"/>
      <c r="D68" s="27"/>
      <c r="E68" s="27"/>
      <c r="F68" s="27"/>
      <c r="G68" s="27"/>
      <c r="H68" s="27"/>
      <c r="I68" s="27"/>
      <c r="J68" s="27"/>
      <c r="K68" s="72"/>
      <c r="L68" s="72"/>
      <c r="M68" s="72"/>
      <c r="N68" s="72"/>
      <c r="O68" s="72"/>
      <c r="P68" s="94"/>
      <c r="Q68" s="94"/>
      <c r="V68" s="88">
        <f t="shared" si="4"/>
        <v>0</v>
      </c>
      <c r="W68" s="88">
        <f t="shared" si="5"/>
        <v>0</v>
      </c>
      <c r="X68" s="88">
        <f t="shared" si="6"/>
        <v>0</v>
      </c>
      <c r="Y68" s="88" t="b">
        <f t="shared" si="3"/>
        <v>0</v>
      </c>
    </row>
    <row r="69" spans="1:25" ht="15">
      <c r="A69" s="5"/>
      <c r="B69" s="66">
        <v>56</v>
      </c>
      <c r="C69" s="26"/>
      <c r="D69" s="26"/>
      <c r="E69" s="26"/>
      <c r="F69" s="26"/>
      <c r="G69" s="26"/>
      <c r="H69" s="26"/>
      <c r="I69" s="26"/>
      <c r="J69" s="26"/>
      <c r="K69" s="72"/>
      <c r="L69" s="72"/>
      <c r="M69" s="72"/>
      <c r="N69" s="72"/>
      <c r="O69" s="72"/>
      <c r="P69" s="94"/>
      <c r="Q69" s="94"/>
      <c r="V69" s="88">
        <f t="shared" si="4"/>
        <v>0</v>
      </c>
      <c r="W69" s="88">
        <f t="shared" si="5"/>
        <v>0</v>
      </c>
      <c r="X69" s="88">
        <f t="shared" si="6"/>
        <v>0</v>
      </c>
      <c r="Y69" s="88" t="b">
        <f t="shared" si="3"/>
        <v>0</v>
      </c>
    </row>
    <row r="70" spans="1:25" ht="15">
      <c r="A70" s="5"/>
      <c r="B70" s="67">
        <v>57</v>
      </c>
      <c r="C70" s="27"/>
      <c r="D70" s="27"/>
      <c r="E70" s="27"/>
      <c r="F70" s="27"/>
      <c r="G70" s="27"/>
      <c r="H70" s="27"/>
      <c r="I70" s="27"/>
      <c r="J70" s="27"/>
      <c r="K70" s="72"/>
      <c r="L70" s="72"/>
      <c r="M70" s="72"/>
      <c r="N70" s="72"/>
      <c r="O70" s="72"/>
      <c r="P70" s="94"/>
      <c r="Q70" s="94"/>
      <c r="V70" s="88">
        <f t="shared" si="4"/>
        <v>0</v>
      </c>
      <c r="W70" s="88">
        <f t="shared" si="5"/>
        <v>0</v>
      </c>
      <c r="X70" s="88">
        <f t="shared" si="6"/>
        <v>0</v>
      </c>
      <c r="Y70" s="88" t="b">
        <f t="shared" si="3"/>
        <v>0</v>
      </c>
    </row>
    <row r="71" spans="1:25" ht="15">
      <c r="A71" s="5"/>
      <c r="B71" s="66">
        <v>58</v>
      </c>
      <c r="C71" s="26"/>
      <c r="D71" s="26"/>
      <c r="E71" s="26"/>
      <c r="F71" s="26"/>
      <c r="G71" s="26"/>
      <c r="H71" s="26"/>
      <c r="I71" s="26"/>
      <c r="J71" s="26"/>
      <c r="K71" s="72"/>
      <c r="L71" s="72"/>
      <c r="M71" s="72"/>
      <c r="N71" s="72"/>
      <c r="O71" s="72"/>
      <c r="P71" s="94"/>
      <c r="Q71" s="94"/>
      <c r="V71" s="88">
        <f t="shared" si="4"/>
        <v>0</v>
      </c>
      <c r="W71" s="88">
        <f t="shared" si="5"/>
        <v>0</v>
      </c>
      <c r="X71" s="88">
        <f t="shared" si="6"/>
        <v>0</v>
      </c>
      <c r="Y71" s="88" t="b">
        <f t="shared" si="3"/>
        <v>0</v>
      </c>
    </row>
    <row r="72" spans="1:25" ht="15">
      <c r="A72" s="5"/>
      <c r="B72" s="67">
        <v>59</v>
      </c>
      <c r="C72" s="27"/>
      <c r="D72" s="27"/>
      <c r="E72" s="27"/>
      <c r="F72" s="27"/>
      <c r="G72" s="27"/>
      <c r="H72" s="27"/>
      <c r="I72" s="27"/>
      <c r="J72" s="27"/>
      <c r="K72" s="72"/>
      <c r="L72" s="72"/>
      <c r="M72" s="72"/>
      <c r="N72" s="72"/>
      <c r="O72" s="72"/>
      <c r="P72" s="94"/>
      <c r="Q72" s="94"/>
      <c r="V72" s="88">
        <f t="shared" si="4"/>
        <v>0</v>
      </c>
      <c r="W72" s="88">
        <f t="shared" si="5"/>
        <v>0</v>
      </c>
      <c r="X72" s="88">
        <f t="shared" si="6"/>
        <v>0</v>
      </c>
      <c r="Y72" s="88" t="b">
        <f t="shared" si="3"/>
        <v>0</v>
      </c>
    </row>
    <row r="73" spans="1:25" ht="15">
      <c r="A73" s="5"/>
      <c r="B73" s="66">
        <v>60</v>
      </c>
      <c r="C73" s="26"/>
      <c r="D73" s="26"/>
      <c r="E73" s="26"/>
      <c r="F73" s="26"/>
      <c r="G73" s="26"/>
      <c r="H73" s="26"/>
      <c r="I73" s="26"/>
      <c r="J73" s="26"/>
      <c r="K73" s="72"/>
      <c r="L73" s="72"/>
      <c r="M73" s="72"/>
      <c r="N73" s="72"/>
      <c r="O73" s="72"/>
      <c r="P73" s="94"/>
      <c r="Q73" s="94"/>
      <c r="V73" s="88">
        <f t="shared" si="4"/>
        <v>0</v>
      </c>
      <c r="W73" s="88">
        <f t="shared" si="5"/>
        <v>0</v>
      </c>
      <c r="X73" s="88">
        <f t="shared" si="6"/>
        <v>0</v>
      </c>
      <c r="Y73" s="88" t="b">
        <f t="shared" si="3"/>
        <v>0</v>
      </c>
    </row>
    <row r="74" spans="1:25" ht="15">
      <c r="A74" s="5"/>
      <c r="B74" s="67">
        <v>61</v>
      </c>
      <c r="C74" s="27"/>
      <c r="D74" s="27"/>
      <c r="E74" s="27"/>
      <c r="F74" s="27"/>
      <c r="G74" s="27"/>
      <c r="H74" s="27"/>
      <c r="I74" s="27"/>
      <c r="J74" s="27"/>
      <c r="K74" s="72"/>
      <c r="L74" s="72"/>
      <c r="M74" s="72"/>
      <c r="N74" s="72"/>
      <c r="O74" s="72"/>
      <c r="P74" s="94"/>
      <c r="Q74" s="94"/>
      <c r="V74" s="88">
        <f t="shared" si="4"/>
        <v>0</v>
      </c>
      <c r="W74" s="88">
        <f t="shared" si="5"/>
        <v>0</v>
      </c>
      <c r="X74" s="88">
        <f t="shared" si="6"/>
        <v>0</v>
      </c>
      <c r="Y74" s="88" t="b">
        <f t="shared" si="3"/>
        <v>0</v>
      </c>
    </row>
    <row r="75" spans="1:25" ht="15">
      <c r="A75" s="5"/>
      <c r="B75" s="66">
        <v>62</v>
      </c>
      <c r="C75" s="26"/>
      <c r="D75" s="26"/>
      <c r="E75" s="26"/>
      <c r="F75" s="26"/>
      <c r="G75" s="26"/>
      <c r="H75" s="26"/>
      <c r="I75" s="26"/>
      <c r="J75" s="26"/>
      <c r="K75" s="72"/>
      <c r="L75" s="72"/>
      <c r="M75" s="72"/>
      <c r="N75" s="72"/>
      <c r="O75" s="72"/>
      <c r="P75" s="94"/>
      <c r="Q75" s="94"/>
      <c r="V75" s="88">
        <f t="shared" si="4"/>
        <v>0</v>
      </c>
      <c r="W75" s="88">
        <f t="shared" si="5"/>
        <v>0</v>
      </c>
      <c r="X75" s="88">
        <f t="shared" si="6"/>
        <v>0</v>
      </c>
      <c r="Y75" s="88" t="b">
        <f t="shared" si="3"/>
        <v>0</v>
      </c>
    </row>
    <row r="76" spans="1:25" ht="15">
      <c r="A76" s="5"/>
      <c r="B76" s="67">
        <v>63</v>
      </c>
      <c r="C76" s="27"/>
      <c r="D76" s="27"/>
      <c r="E76" s="27"/>
      <c r="F76" s="27"/>
      <c r="G76" s="27"/>
      <c r="H76" s="27"/>
      <c r="I76" s="27"/>
      <c r="J76" s="27"/>
      <c r="K76" s="72"/>
      <c r="L76" s="72"/>
      <c r="M76" s="72"/>
      <c r="N76" s="72"/>
      <c r="O76" s="72"/>
      <c r="P76" s="94"/>
      <c r="Q76" s="94"/>
      <c r="V76" s="88">
        <f t="shared" si="4"/>
        <v>0</v>
      </c>
      <c r="W76" s="88">
        <f t="shared" si="5"/>
        <v>0</v>
      </c>
      <c r="X76" s="88">
        <f t="shared" si="6"/>
        <v>0</v>
      </c>
      <c r="Y76" s="88" t="b">
        <f t="shared" si="3"/>
        <v>0</v>
      </c>
    </row>
    <row r="77" spans="1:25" ht="15">
      <c r="A77" s="5"/>
      <c r="B77" s="66">
        <v>64</v>
      </c>
      <c r="C77" s="26"/>
      <c r="D77" s="26"/>
      <c r="E77" s="26"/>
      <c r="F77" s="26"/>
      <c r="G77" s="26"/>
      <c r="H77" s="26"/>
      <c r="I77" s="26"/>
      <c r="J77" s="26"/>
      <c r="K77" s="72"/>
      <c r="L77" s="72"/>
      <c r="M77" s="72"/>
      <c r="N77" s="72"/>
      <c r="O77" s="72"/>
      <c r="P77" s="94"/>
      <c r="Q77" s="94"/>
      <c r="V77" s="88">
        <f t="shared" si="4"/>
        <v>0</v>
      </c>
      <c r="W77" s="88">
        <f t="shared" si="5"/>
        <v>0</v>
      </c>
      <c r="X77" s="88">
        <f t="shared" si="6"/>
        <v>0</v>
      </c>
      <c r="Y77" s="88" t="b">
        <f t="shared" si="3"/>
        <v>0</v>
      </c>
    </row>
    <row r="78" spans="1:25" ht="15">
      <c r="A78" s="5"/>
      <c r="B78" s="67">
        <v>65</v>
      </c>
      <c r="C78" s="27"/>
      <c r="D78" s="27"/>
      <c r="E78" s="27"/>
      <c r="F78" s="27"/>
      <c r="G78" s="27"/>
      <c r="H78" s="27"/>
      <c r="I78" s="27"/>
      <c r="J78" s="27"/>
      <c r="K78" s="72"/>
      <c r="L78" s="72"/>
      <c r="M78" s="72"/>
      <c r="N78" s="72"/>
      <c r="O78" s="72"/>
      <c r="P78" s="94"/>
      <c r="Q78" s="94"/>
      <c r="V78" s="88">
        <f aca="true" t="shared" si="7" ref="V78:V112">IF(AND(D78="Yes",F78="Yes")=TRUE,1,0)</f>
        <v>0</v>
      </c>
      <c r="W78" s="88">
        <f aca="true" t="shared" si="8" ref="W78:W112">IF(OR(D78="Yes",E78="Yes")=TRUE,1,0)</f>
        <v>0</v>
      </c>
      <c r="X78" s="88">
        <f aca="true" t="shared" si="9" ref="X78:X112">IF(OR(G78="Yes",F78="Yes")=TRUE,1,0)</f>
        <v>0</v>
      </c>
      <c r="Y78" s="88" t="b">
        <f t="shared" si="3"/>
        <v>0</v>
      </c>
    </row>
    <row r="79" spans="1:25" ht="15">
      <c r="A79" s="5"/>
      <c r="B79" s="66">
        <v>66</v>
      </c>
      <c r="C79" s="26"/>
      <c r="D79" s="26"/>
      <c r="E79" s="26"/>
      <c r="F79" s="26"/>
      <c r="G79" s="26"/>
      <c r="H79" s="26"/>
      <c r="I79" s="26"/>
      <c r="J79" s="26"/>
      <c r="K79" s="72"/>
      <c r="L79" s="72"/>
      <c r="M79" s="72"/>
      <c r="N79" s="72"/>
      <c r="O79" s="72"/>
      <c r="P79" s="94"/>
      <c r="Q79" s="94"/>
      <c r="V79" s="88">
        <f t="shared" si="7"/>
        <v>0</v>
      </c>
      <c r="W79" s="88">
        <f t="shared" si="8"/>
        <v>0</v>
      </c>
      <c r="X79" s="88">
        <f t="shared" si="9"/>
        <v>0</v>
      </c>
      <c r="Y79" s="88" t="b">
        <f aca="true" t="shared" si="10" ref="Y79:Y112">AND(W79=1,X79=1)</f>
        <v>0</v>
      </c>
    </row>
    <row r="80" spans="2:25" ht="15">
      <c r="B80" s="67">
        <v>67</v>
      </c>
      <c r="C80" s="27"/>
      <c r="D80" s="27"/>
      <c r="E80" s="27"/>
      <c r="F80" s="27"/>
      <c r="G80" s="27"/>
      <c r="H80" s="27"/>
      <c r="I80" s="27"/>
      <c r="J80" s="27"/>
      <c r="K80" s="72"/>
      <c r="L80" s="72"/>
      <c r="M80" s="72"/>
      <c r="N80" s="72"/>
      <c r="O80" s="72"/>
      <c r="P80" s="94"/>
      <c r="Q80" s="94"/>
      <c r="V80" s="88">
        <f t="shared" si="7"/>
        <v>0</v>
      </c>
      <c r="W80" s="88">
        <f t="shared" si="8"/>
        <v>0</v>
      </c>
      <c r="X80" s="88">
        <f t="shared" si="9"/>
        <v>0</v>
      </c>
      <c r="Y80" s="88" t="b">
        <f t="shared" si="10"/>
        <v>0</v>
      </c>
    </row>
    <row r="81" spans="2:25" ht="15">
      <c r="B81" s="66">
        <v>68</v>
      </c>
      <c r="C81" s="26"/>
      <c r="D81" s="26"/>
      <c r="E81" s="26"/>
      <c r="F81" s="26"/>
      <c r="G81" s="26"/>
      <c r="H81" s="26"/>
      <c r="I81" s="26"/>
      <c r="J81" s="26"/>
      <c r="K81" s="72"/>
      <c r="L81" s="72"/>
      <c r="M81" s="72"/>
      <c r="N81" s="72"/>
      <c r="O81" s="72"/>
      <c r="P81" s="94"/>
      <c r="Q81" s="94"/>
      <c r="V81" s="88">
        <f t="shared" si="7"/>
        <v>0</v>
      </c>
      <c r="W81" s="88">
        <f t="shared" si="8"/>
        <v>0</v>
      </c>
      <c r="X81" s="88">
        <f t="shared" si="9"/>
        <v>0</v>
      </c>
      <c r="Y81" s="88" t="b">
        <f t="shared" si="10"/>
        <v>0</v>
      </c>
    </row>
    <row r="82" spans="2:25" ht="15">
      <c r="B82" s="67">
        <v>69</v>
      </c>
      <c r="C82" s="27"/>
      <c r="D82" s="27"/>
      <c r="E82" s="27"/>
      <c r="F82" s="27"/>
      <c r="G82" s="27"/>
      <c r="H82" s="27"/>
      <c r="I82" s="27"/>
      <c r="J82" s="27"/>
      <c r="K82" s="72"/>
      <c r="L82" s="72"/>
      <c r="M82" s="72"/>
      <c r="N82" s="72"/>
      <c r="O82" s="72"/>
      <c r="P82" s="94"/>
      <c r="Q82" s="94"/>
      <c r="V82" s="88">
        <f t="shared" si="7"/>
        <v>0</v>
      </c>
      <c r="W82" s="88">
        <f t="shared" si="8"/>
        <v>0</v>
      </c>
      <c r="X82" s="88">
        <f t="shared" si="9"/>
        <v>0</v>
      </c>
      <c r="Y82" s="88" t="b">
        <f t="shared" si="10"/>
        <v>0</v>
      </c>
    </row>
    <row r="83" spans="2:25" ht="15">
      <c r="B83" s="66">
        <v>70</v>
      </c>
      <c r="C83" s="26"/>
      <c r="D83" s="26"/>
      <c r="E83" s="26"/>
      <c r="F83" s="26"/>
      <c r="G83" s="26"/>
      <c r="H83" s="26"/>
      <c r="I83" s="26"/>
      <c r="J83" s="26"/>
      <c r="K83" s="72"/>
      <c r="L83" s="72"/>
      <c r="M83" s="72"/>
      <c r="N83" s="72"/>
      <c r="O83" s="72"/>
      <c r="P83" s="94"/>
      <c r="Q83" s="94"/>
      <c r="V83" s="88">
        <f t="shared" si="7"/>
        <v>0</v>
      </c>
      <c r="W83" s="88">
        <f t="shared" si="8"/>
        <v>0</v>
      </c>
      <c r="X83" s="88">
        <f t="shared" si="9"/>
        <v>0</v>
      </c>
      <c r="Y83" s="88" t="b">
        <f t="shared" si="10"/>
        <v>0</v>
      </c>
    </row>
    <row r="84" spans="2:25" ht="15">
      <c r="B84" s="67">
        <v>71</v>
      </c>
      <c r="C84" s="27"/>
      <c r="D84" s="27"/>
      <c r="E84" s="27"/>
      <c r="F84" s="27"/>
      <c r="G84" s="27"/>
      <c r="H84" s="27"/>
      <c r="I84" s="27"/>
      <c r="J84" s="27"/>
      <c r="K84" s="72"/>
      <c r="L84" s="72"/>
      <c r="M84" s="72"/>
      <c r="N84" s="72"/>
      <c r="O84" s="72"/>
      <c r="P84" s="94"/>
      <c r="Q84" s="94"/>
      <c r="V84" s="88">
        <f t="shared" si="7"/>
        <v>0</v>
      </c>
      <c r="W84" s="88">
        <f t="shared" si="8"/>
        <v>0</v>
      </c>
      <c r="X84" s="88">
        <f t="shared" si="9"/>
        <v>0</v>
      </c>
      <c r="Y84" s="88" t="b">
        <f t="shared" si="10"/>
        <v>0</v>
      </c>
    </row>
    <row r="85" spans="2:25" ht="15">
      <c r="B85" s="66">
        <v>72</v>
      </c>
      <c r="C85" s="26"/>
      <c r="D85" s="26"/>
      <c r="E85" s="26"/>
      <c r="F85" s="26"/>
      <c r="G85" s="26"/>
      <c r="H85" s="26"/>
      <c r="I85" s="26"/>
      <c r="J85" s="26"/>
      <c r="K85" s="72"/>
      <c r="L85" s="72"/>
      <c r="M85" s="72"/>
      <c r="N85" s="72"/>
      <c r="O85" s="72"/>
      <c r="P85" s="94"/>
      <c r="Q85" s="94"/>
      <c r="V85" s="88">
        <f t="shared" si="7"/>
        <v>0</v>
      </c>
      <c r="W85" s="88">
        <f t="shared" si="8"/>
        <v>0</v>
      </c>
      <c r="X85" s="88">
        <f t="shared" si="9"/>
        <v>0</v>
      </c>
      <c r="Y85" s="88" t="b">
        <f t="shared" si="10"/>
        <v>0</v>
      </c>
    </row>
    <row r="86" spans="2:25" ht="15">
      <c r="B86" s="67">
        <v>73</v>
      </c>
      <c r="C86" s="27"/>
      <c r="D86" s="27"/>
      <c r="E86" s="27"/>
      <c r="F86" s="27"/>
      <c r="G86" s="27"/>
      <c r="H86" s="27"/>
      <c r="I86" s="27"/>
      <c r="J86" s="27"/>
      <c r="K86" s="72"/>
      <c r="L86" s="72"/>
      <c r="M86" s="72"/>
      <c r="N86" s="72"/>
      <c r="O86" s="72"/>
      <c r="P86" s="94"/>
      <c r="Q86" s="94"/>
      <c r="V86" s="88">
        <f t="shared" si="7"/>
        <v>0</v>
      </c>
      <c r="W86" s="88">
        <f t="shared" si="8"/>
        <v>0</v>
      </c>
      <c r="X86" s="88">
        <f t="shared" si="9"/>
        <v>0</v>
      </c>
      <c r="Y86" s="88" t="b">
        <f t="shared" si="10"/>
        <v>0</v>
      </c>
    </row>
    <row r="87" spans="2:25" ht="15">
      <c r="B87" s="66">
        <v>74</v>
      </c>
      <c r="C87" s="26"/>
      <c r="D87" s="26"/>
      <c r="E87" s="26"/>
      <c r="F87" s="26"/>
      <c r="G87" s="26"/>
      <c r="H87" s="26"/>
      <c r="I87" s="26"/>
      <c r="J87" s="26"/>
      <c r="K87" s="72"/>
      <c r="L87" s="72"/>
      <c r="M87" s="72"/>
      <c r="N87" s="72"/>
      <c r="O87" s="72"/>
      <c r="P87" s="94"/>
      <c r="Q87" s="94"/>
      <c r="V87" s="88">
        <f t="shared" si="7"/>
        <v>0</v>
      </c>
      <c r="W87" s="88">
        <f t="shared" si="8"/>
        <v>0</v>
      </c>
      <c r="X87" s="88">
        <f t="shared" si="9"/>
        <v>0</v>
      </c>
      <c r="Y87" s="88" t="b">
        <f t="shared" si="10"/>
        <v>0</v>
      </c>
    </row>
    <row r="88" spans="2:25" ht="15">
      <c r="B88" s="67">
        <v>75</v>
      </c>
      <c r="C88" s="27"/>
      <c r="D88" s="27"/>
      <c r="E88" s="27"/>
      <c r="F88" s="27"/>
      <c r="G88" s="27"/>
      <c r="H88" s="27"/>
      <c r="I88" s="27"/>
      <c r="J88" s="27"/>
      <c r="K88" s="72"/>
      <c r="L88" s="72"/>
      <c r="M88" s="72"/>
      <c r="N88" s="72"/>
      <c r="O88" s="72"/>
      <c r="P88" s="94"/>
      <c r="Q88" s="94"/>
      <c r="V88" s="88">
        <f t="shared" si="7"/>
        <v>0</v>
      </c>
      <c r="W88" s="88">
        <f t="shared" si="8"/>
        <v>0</v>
      </c>
      <c r="X88" s="88">
        <f t="shared" si="9"/>
        <v>0</v>
      </c>
      <c r="Y88" s="88" t="b">
        <f t="shared" si="10"/>
        <v>0</v>
      </c>
    </row>
    <row r="89" spans="2:25" ht="15">
      <c r="B89" s="66">
        <v>76</v>
      </c>
      <c r="C89" s="26"/>
      <c r="D89" s="26"/>
      <c r="E89" s="26"/>
      <c r="F89" s="26"/>
      <c r="G89" s="26"/>
      <c r="H89" s="26"/>
      <c r="I89" s="26"/>
      <c r="J89" s="26"/>
      <c r="K89" s="72"/>
      <c r="L89" s="72"/>
      <c r="M89" s="72"/>
      <c r="N89" s="72"/>
      <c r="O89" s="72"/>
      <c r="P89" s="94"/>
      <c r="Q89" s="94"/>
      <c r="V89" s="88">
        <f t="shared" si="7"/>
        <v>0</v>
      </c>
      <c r="W89" s="88">
        <f t="shared" si="8"/>
        <v>0</v>
      </c>
      <c r="X89" s="88">
        <f t="shared" si="9"/>
        <v>0</v>
      </c>
      <c r="Y89" s="88" t="b">
        <f t="shared" si="10"/>
        <v>0</v>
      </c>
    </row>
    <row r="90" spans="2:25" ht="15">
      <c r="B90" s="67">
        <v>77</v>
      </c>
      <c r="C90" s="27"/>
      <c r="D90" s="27"/>
      <c r="E90" s="27"/>
      <c r="F90" s="27"/>
      <c r="G90" s="27"/>
      <c r="H90" s="27"/>
      <c r="I90" s="27"/>
      <c r="J90" s="27"/>
      <c r="K90" s="72"/>
      <c r="L90" s="72"/>
      <c r="M90" s="72"/>
      <c r="N90" s="72"/>
      <c r="O90" s="72"/>
      <c r="P90" s="94"/>
      <c r="Q90" s="94"/>
      <c r="V90" s="88">
        <f t="shared" si="7"/>
        <v>0</v>
      </c>
      <c r="W90" s="88">
        <f t="shared" si="8"/>
        <v>0</v>
      </c>
      <c r="X90" s="88">
        <f t="shared" si="9"/>
        <v>0</v>
      </c>
      <c r="Y90" s="88" t="b">
        <f t="shared" si="10"/>
        <v>0</v>
      </c>
    </row>
    <row r="91" spans="2:25" ht="15">
      <c r="B91" s="66">
        <v>78</v>
      </c>
      <c r="C91" s="26"/>
      <c r="D91" s="26"/>
      <c r="E91" s="26"/>
      <c r="F91" s="26"/>
      <c r="G91" s="26"/>
      <c r="H91" s="26"/>
      <c r="I91" s="26"/>
      <c r="J91" s="26"/>
      <c r="K91" s="72"/>
      <c r="L91" s="72"/>
      <c r="M91" s="72"/>
      <c r="N91" s="72"/>
      <c r="O91" s="72"/>
      <c r="P91" s="94"/>
      <c r="Q91" s="94"/>
      <c r="V91" s="88">
        <f t="shared" si="7"/>
        <v>0</v>
      </c>
      <c r="W91" s="88">
        <f t="shared" si="8"/>
        <v>0</v>
      </c>
      <c r="X91" s="88">
        <f t="shared" si="9"/>
        <v>0</v>
      </c>
      <c r="Y91" s="88" t="b">
        <f t="shared" si="10"/>
        <v>0</v>
      </c>
    </row>
    <row r="92" spans="2:25" ht="15">
      <c r="B92" s="67">
        <v>79</v>
      </c>
      <c r="C92" s="27"/>
      <c r="D92" s="27"/>
      <c r="E92" s="27"/>
      <c r="F92" s="27"/>
      <c r="G92" s="27"/>
      <c r="H92" s="27"/>
      <c r="I92" s="27"/>
      <c r="J92" s="27"/>
      <c r="K92" s="72"/>
      <c r="L92" s="72"/>
      <c r="M92" s="72"/>
      <c r="N92" s="72"/>
      <c r="O92" s="72"/>
      <c r="P92" s="94"/>
      <c r="Q92" s="94"/>
      <c r="V92" s="88">
        <f t="shared" si="7"/>
        <v>0</v>
      </c>
      <c r="W92" s="88">
        <f t="shared" si="8"/>
        <v>0</v>
      </c>
      <c r="X92" s="88">
        <f t="shared" si="9"/>
        <v>0</v>
      </c>
      <c r="Y92" s="88" t="b">
        <f t="shared" si="10"/>
        <v>0</v>
      </c>
    </row>
    <row r="93" spans="2:25" ht="15">
      <c r="B93" s="66">
        <v>80</v>
      </c>
      <c r="C93" s="26"/>
      <c r="D93" s="26"/>
      <c r="E93" s="26"/>
      <c r="F93" s="26"/>
      <c r="G93" s="26"/>
      <c r="H93" s="26"/>
      <c r="I93" s="26"/>
      <c r="J93" s="26"/>
      <c r="K93" s="72"/>
      <c r="L93" s="72"/>
      <c r="M93" s="72"/>
      <c r="N93" s="72"/>
      <c r="O93" s="72"/>
      <c r="P93" s="94"/>
      <c r="Q93" s="94"/>
      <c r="V93" s="88">
        <f t="shared" si="7"/>
        <v>0</v>
      </c>
      <c r="W93" s="88">
        <f t="shared" si="8"/>
        <v>0</v>
      </c>
      <c r="X93" s="88">
        <f t="shared" si="9"/>
        <v>0</v>
      </c>
      <c r="Y93" s="88" t="b">
        <f t="shared" si="10"/>
        <v>0</v>
      </c>
    </row>
    <row r="94" spans="2:25" ht="15">
      <c r="B94" s="67">
        <v>81</v>
      </c>
      <c r="C94" s="27"/>
      <c r="D94" s="27"/>
      <c r="E94" s="27"/>
      <c r="F94" s="27"/>
      <c r="G94" s="27"/>
      <c r="H94" s="27"/>
      <c r="I94" s="27"/>
      <c r="J94" s="27"/>
      <c r="K94" s="72"/>
      <c r="L94" s="72"/>
      <c r="M94" s="72"/>
      <c r="N94" s="72"/>
      <c r="O94" s="72"/>
      <c r="P94" s="94"/>
      <c r="Q94" s="94"/>
      <c r="V94" s="88">
        <f t="shared" si="7"/>
        <v>0</v>
      </c>
      <c r="W94" s="88">
        <f t="shared" si="8"/>
        <v>0</v>
      </c>
      <c r="X94" s="88">
        <f t="shared" si="9"/>
        <v>0</v>
      </c>
      <c r="Y94" s="88" t="b">
        <f t="shared" si="10"/>
        <v>0</v>
      </c>
    </row>
    <row r="95" spans="2:25" ht="15">
      <c r="B95" s="66">
        <v>82</v>
      </c>
      <c r="C95" s="26"/>
      <c r="D95" s="26"/>
      <c r="E95" s="26"/>
      <c r="F95" s="26"/>
      <c r="G95" s="26"/>
      <c r="H95" s="26"/>
      <c r="I95" s="26"/>
      <c r="J95" s="26"/>
      <c r="K95" s="72"/>
      <c r="L95" s="72"/>
      <c r="M95" s="72"/>
      <c r="N95" s="72"/>
      <c r="O95" s="72"/>
      <c r="P95" s="94"/>
      <c r="Q95" s="94"/>
      <c r="V95" s="88">
        <f t="shared" si="7"/>
        <v>0</v>
      </c>
      <c r="W95" s="88">
        <f t="shared" si="8"/>
        <v>0</v>
      </c>
      <c r="X95" s="88">
        <f t="shared" si="9"/>
        <v>0</v>
      </c>
      <c r="Y95" s="88" t="b">
        <f t="shared" si="10"/>
        <v>0</v>
      </c>
    </row>
    <row r="96" spans="2:25" ht="15">
      <c r="B96" s="67">
        <v>83</v>
      </c>
      <c r="C96" s="27"/>
      <c r="D96" s="27"/>
      <c r="E96" s="27"/>
      <c r="F96" s="27"/>
      <c r="G96" s="27"/>
      <c r="H96" s="27"/>
      <c r="I96" s="27"/>
      <c r="J96" s="27"/>
      <c r="K96" s="72"/>
      <c r="L96" s="72"/>
      <c r="M96" s="72"/>
      <c r="N96" s="72"/>
      <c r="O96" s="72"/>
      <c r="P96" s="94"/>
      <c r="Q96" s="94"/>
      <c r="V96" s="88">
        <f t="shared" si="7"/>
        <v>0</v>
      </c>
      <c r="W96" s="88">
        <f t="shared" si="8"/>
        <v>0</v>
      </c>
      <c r="X96" s="88">
        <f t="shared" si="9"/>
        <v>0</v>
      </c>
      <c r="Y96" s="88" t="b">
        <f t="shared" si="10"/>
        <v>0</v>
      </c>
    </row>
    <row r="97" spans="2:25" ht="15">
      <c r="B97" s="66">
        <v>84</v>
      </c>
      <c r="C97" s="26"/>
      <c r="D97" s="26"/>
      <c r="E97" s="26"/>
      <c r="F97" s="26"/>
      <c r="G97" s="26"/>
      <c r="H97" s="26"/>
      <c r="I97" s="26"/>
      <c r="J97" s="26"/>
      <c r="K97" s="72"/>
      <c r="L97" s="72"/>
      <c r="M97" s="72"/>
      <c r="N97" s="72"/>
      <c r="O97" s="72"/>
      <c r="P97" s="94"/>
      <c r="Q97" s="94"/>
      <c r="V97" s="88">
        <f t="shared" si="7"/>
        <v>0</v>
      </c>
      <c r="W97" s="88">
        <f t="shared" si="8"/>
        <v>0</v>
      </c>
      <c r="X97" s="88">
        <f t="shared" si="9"/>
        <v>0</v>
      </c>
      <c r="Y97" s="88" t="b">
        <f t="shared" si="10"/>
        <v>0</v>
      </c>
    </row>
    <row r="98" spans="2:25" ht="15">
      <c r="B98" s="67">
        <v>85</v>
      </c>
      <c r="C98" s="27"/>
      <c r="D98" s="27"/>
      <c r="E98" s="27"/>
      <c r="F98" s="27"/>
      <c r="G98" s="27"/>
      <c r="H98" s="27"/>
      <c r="I98" s="27"/>
      <c r="J98" s="27"/>
      <c r="K98" s="72"/>
      <c r="L98" s="72"/>
      <c r="M98" s="72"/>
      <c r="N98" s="72"/>
      <c r="O98" s="72"/>
      <c r="P98" s="94"/>
      <c r="Q98" s="94"/>
      <c r="V98" s="88">
        <f t="shared" si="7"/>
        <v>0</v>
      </c>
      <c r="W98" s="88">
        <f t="shared" si="8"/>
        <v>0</v>
      </c>
      <c r="X98" s="88">
        <f t="shared" si="9"/>
        <v>0</v>
      </c>
      <c r="Y98" s="88" t="b">
        <f t="shared" si="10"/>
        <v>0</v>
      </c>
    </row>
    <row r="99" spans="2:25" ht="15">
      <c r="B99" s="66">
        <v>86</v>
      </c>
      <c r="C99" s="26"/>
      <c r="D99" s="26"/>
      <c r="E99" s="26"/>
      <c r="F99" s="26"/>
      <c r="G99" s="26"/>
      <c r="H99" s="26"/>
      <c r="I99" s="26"/>
      <c r="J99" s="26"/>
      <c r="K99" s="72"/>
      <c r="L99" s="72"/>
      <c r="M99" s="72"/>
      <c r="N99" s="72"/>
      <c r="O99" s="72"/>
      <c r="P99" s="94"/>
      <c r="Q99" s="94"/>
      <c r="V99" s="88">
        <f t="shared" si="7"/>
        <v>0</v>
      </c>
      <c r="W99" s="88">
        <f t="shared" si="8"/>
        <v>0</v>
      </c>
      <c r="X99" s="88">
        <f t="shared" si="9"/>
        <v>0</v>
      </c>
      <c r="Y99" s="88" t="b">
        <f t="shared" si="10"/>
        <v>0</v>
      </c>
    </row>
    <row r="100" spans="2:25" ht="15">
      <c r="B100" s="67">
        <v>87</v>
      </c>
      <c r="C100" s="27"/>
      <c r="D100" s="27"/>
      <c r="E100" s="27"/>
      <c r="F100" s="27"/>
      <c r="G100" s="27"/>
      <c r="H100" s="27"/>
      <c r="I100" s="27"/>
      <c r="J100" s="27"/>
      <c r="K100" s="72"/>
      <c r="L100" s="72"/>
      <c r="M100" s="72"/>
      <c r="N100" s="72"/>
      <c r="O100" s="72"/>
      <c r="P100" s="94"/>
      <c r="Q100" s="94"/>
      <c r="V100" s="88">
        <f t="shared" si="7"/>
        <v>0</v>
      </c>
      <c r="W100" s="88">
        <f t="shared" si="8"/>
        <v>0</v>
      </c>
      <c r="X100" s="88">
        <f t="shared" si="9"/>
        <v>0</v>
      </c>
      <c r="Y100" s="88" t="b">
        <f t="shared" si="10"/>
        <v>0</v>
      </c>
    </row>
    <row r="101" spans="2:25" ht="15">
      <c r="B101" s="66">
        <v>88</v>
      </c>
      <c r="C101" s="26"/>
      <c r="D101" s="26"/>
      <c r="E101" s="26"/>
      <c r="F101" s="26"/>
      <c r="G101" s="26"/>
      <c r="H101" s="26"/>
      <c r="I101" s="26"/>
      <c r="J101" s="26"/>
      <c r="K101" s="72"/>
      <c r="L101" s="72"/>
      <c r="M101" s="72"/>
      <c r="N101" s="72"/>
      <c r="O101" s="72"/>
      <c r="P101" s="94"/>
      <c r="Q101" s="94"/>
      <c r="V101" s="88">
        <f t="shared" si="7"/>
        <v>0</v>
      </c>
      <c r="W101" s="88">
        <f t="shared" si="8"/>
        <v>0</v>
      </c>
      <c r="X101" s="88">
        <f t="shared" si="9"/>
        <v>0</v>
      </c>
      <c r="Y101" s="88" t="b">
        <f t="shared" si="10"/>
        <v>0</v>
      </c>
    </row>
    <row r="102" spans="2:25" ht="15">
      <c r="B102" s="67">
        <v>89</v>
      </c>
      <c r="C102" s="27"/>
      <c r="D102" s="27"/>
      <c r="E102" s="27"/>
      <c r="F102" s="27"/>
      <c r="G102" s="27"/>
      <c r="H102" s="27"/>
      <c r="I102" s="27"/>
      <c r="J102" s="27"/>
      <c r="K102" s="72"/>
      <c r="L102" s="72"/>
      <c r="M102" s="72"/>
      <c r="N102" s="72"/>
      <c r="O102" s="72"/>
      <c r="P102" s="94"/>
      <c r="Q102" s="94"/>
      <c r="V102" s="88">
        <f t="shared" si="7"/>
        <v>0</v>
      </c>
      <c r="W102" s="88">
        <f t="shared" si="8"/>
        <v>0</v>
      </c>
      <c r="X102" s="88">
        <f t="shared" si="9"/>
        <v>0</v>
      </c>
      <c r="Y102" s="88" t="b">
        <f t="shared" si="10"/>
        <v>0</v>
      </c>
    </row>
    <row r="103" spans="2:25" ht="15">
      <c r="B103" s="66">
        <v>90</v>
      </c>
      <c r="C103" s="26"/>
      <c r="D103" s="26"/>
      <c r="E103" s="26"/>
      <c r="F103" s="26"/>
      <c r="G103" s="26"/>
      <c r="H103" s="26"/>
      <c r="I103" s="26"/>
      <c r="J103" s="26"/>
      <c r="K103" s="72"/>
      <c r="L103" s="72"/>
      <c r="M103" s="72"/>
      <c r="N103" s="72"/>
      <c r="O103" s="72"/>
      <c r="P103" s="94"/>
      <c r="Q103" s="94"/>
      <c r="V103" s="88">
        <f t="shared" si="7"/>
        <v>0</v>
      </c>
      <c r="W103" s="88">
        <f t="shared" si="8"/>
        <v>0</v>
      </c>
      <c r="X103" s="88">
        <f t="shared" si="9"/>
        <v>0</v>
      </c>
      <c r="Y103" s="88" t="b">
        <f t="shared" si="10"/>
        <v>0</v>
      </c>
    </row>
    <row r="104" spans="2:25" ht="15">
      <c r="B104" s="67">
        <v>91</v>
      </c>
      <c r="C104" s="27"/>
      <c r="D104" s="27"/>
      <c r="E104" s="27"/>
      <c r="F104" s="27"/>
      <c r="G104" s="27"/>
      <c r="H104" s="27"/>
      <c r="I104" s="27"/>
      <c r="J104" s="27"/>
      <c r="K104" s="72"/>
      <c r="L104" s="72"/>
      <c r="M104" s="72"/>
      <c r="N104" s="72"/>
      <c r="O104" s="72"/>
      <c r="P104" s="94"/>
      <c r="Q104" s="94"/>
      <c r="V104" s="88">
        <f t="shared" si="7"/>
        <v>0</v>
      </c>
      <c r="W104" s="88">
        <f t="shared" si="8"/>
        <v>0</v>
      </c>
      <c r="X104" s="88">
        <f t="shared" si="9"/>
        <v>0</v>
      </c>
      <c r="Y104" s="88" t="b">
        <f t="shared" si="10"/>
        <v>0</v>
      </c>
    </row>
    <row r="105" spans="2:25" ht="15">
      <c r="B105" s="66">
        <v>92</v>
      </c>
      <c r="C105" s="26"/>
      <c r="D105" s="26"/>
      <c r="E105" s="26"/>
      <c r="F105" s="26"/>
      <c r="G105" s="26"/>
      <c r="H105" s="26"/>
      <c r="I105" s="26"/>
      <c r="J105" s="26"/>
      <c r="K105" s="72"/>
      <c r="L105" s="72"/>
      <c r="M105" s="72"/>
      <c r="N105" s="72"/>
      <c r="O105" s="72"/>
      <c r="P105" s="94"/>
      <c r="Q105" s="94"/>
      <c r="V105" s="88">
        <f t="shared" si="7"/>
        <v>0</v>
      </c>
      <c r="W105" s="88">
        <f t="shared" si="8"/>
        <v>0</v>
      </c>
      <c r="X105" s="88">
        <f t="shared" si="9"/>
        <v>0</v>
      </c>
      <c r="Y105" s="88" t="b">
        <f t="shared" si="10"/>
        <v>0</v>
      </c>
    </row>
    <row r="106" spans="2:25" ht="15">
      <c r="B106" s="67">
        <v>93</v>
      </c>
      <c r="C106" s="27"/>
      <c r="D106" s="27"/>
      <c r="E106" s="27"/>
      <c r="F106" s="27"/>
      <c r="G106" s="27"/>
      <c r="H106" s="27"/>
      <c r="I106" s="27"/>
      <c r="J106" s="27"/>
      <c r="K106" s="72"/>
      <c r="L106" s="72"/>
      <c r="M106" s="72"/>
      <c r="N106" s="72"/>
      <c r="O106" s="72"/>
      <c r="P106" s="94"/>
      <c r="Q106" s="94"/>
      <c r="V106" s="88">
        <f t="shared" si="7"/>
        <v>0</v>
      </c>
      <c r="W106" s="88">
        <f t="shared" si="8"/>
        <v>0</v>
      </c>
      <c r="X106" s="88">
        <f t="shared" si="9"/>
        <v>0</v>
      </c>
      <c r="Y106" s="88" t="b">
        <f t="shared" si="10"/>
        <v>0</v>
      </c>
    </row>
    <row r="107" spans="2:25" ht="15">
      <c r="B107" s="66">
        <v>94</v>
      </c>
      <c r="C107" s="26"/>
      <c r="D107" s="26"/>
      <c r="E107" s="26"/>
      <c r="F107" s="26"/>
      <c r="G107" s="26"/>
      <c r="H107" s="26"/>
      <c r="I107" s="26"/>
      <c r="J107" s="26"/>
      <c r="K107" s="72"/>
      <c r="L107" s="72"/>
      <c r="M107" s="72"/>
      <c r="N107" s="72"/>
      <c r="O107" s="72"/>
      <c r="P107" s="94"/>
      <c r="Q107" s="94"/>
      <c r="V107" s="88">
        <f t="shared" si="7"/>
        <v>0</v>
      </c>
      <c r="W107" s="88">
        <f t="shared" si="8"/>
        <v>0</v>
      </c>
      <c r="X107" s="88">
        <f t="shared" si="9"/>
        <v>0</v>
      </c>
      <c r="Y107" s="88" t="b">
        <f t="shared" si="10"/>
        <v>0</v>
      </c>
    </row>
    <row r="108" spans="1:25" ht="15">
      <c r="A108" s="5"/>
      <c r="B108" s="67">
        <v>95</v>
      </c>
      <c r="C108" s="27"/>
      <c r="D108" s="27"/>
      <c r="E108" s="27"/>
      <c r="F108" s="27"/>
      <c r="G108" s="27"/>
      <c r="H108" s="27"/>
      <c r="I108" s="27"/>
      <c r="J108" s="27"/>
      <c r="K108" s="72"/>
      <c r="L108" s="72"/>
      <c r="M108" s="72"/>
      <c r="N108" s="72"/>
      <c r="O108" s="72"/>
      <c r="P108" s="94"/>
      <c r="Q108" s="94"/>
      <c r="V108" s="88">
        <f t="shared" si="7"/>
        <v>0</v>
      </c>
      <c r="W108" s="88">
        <f t="shared" si="8"/>
        <v>0</v>
      </c>
      <c r="X108" s="88">
        <f t="shared" si="9"/>
        <v>0</v>
      </c>
      <c r="Y108" s="88" t="b">
        <f t="shared" si="10"/>
        <v>0</v>
      </c>
    </row>
    <row r="109" spans="1:25" ht="15">
      <c r="A109" s="5"/>
      <c r="B109" s="66">
        <v>96</v>
      </c>
      <c r="C109" s="26"/>
      <c r="D109" s="26"/>
      <c r="E109" s="26"/>
      <c r="F109" s="26"/>
      <c r="G109" s="26"/>
      <c r="H109" s="26"/>
      <c r="I109" s="26"/>
      <c r="J109" s="26"/>
      <c r="K109" s="72"/>
      <c r="L109" s="72"/>
      <c r="M109" s="72"/>
      <c r="N109" s="72"/>
      <c r="O109" s="72"/>
      <c r="P109" s="94"/>
      <c r="Q109" s="94"/>
      <c r="V109" s="88">
        <f t="shared" si="7"/>
        <v>0</v>
      </c>
      <c r="W109" s="88">
        <f t="shared" si="8"/>
        <v>0</v>
      </c>
      <c r="X109" s="88">
        <f t="shared" si="9"/>
        <v>0</v>
      </c>
      <c r="Y109" s="88" t="b">
        <f t="shared" si="10"/>
        <v>0</v>
      </c>
    </row>
    <row r="110" spans="1:25" ht="15">
      <c r="A110" s="5"/>
      <c r="B110" s="67">
        <v>97</v>
      </c>
      <c r="C110" s="27"/>
      <c r="D110" s="27"/>
      <c r="E110" s="27"/>
      <c r="F110" s="27"/>
      <c r="G110" s="27"/>
      <c r="H110" s="27"/>
      <c r="I110" s="27"/>
      <c r="J110" s="27"/>
      <c r="K110" s="72"/>
      <c r="L110" s="72"/>
      <c r="M110" s="72"/>
      <c r="N110" s="72"/>
      <c r="O110" s="72"/>
      <c r="P110" s="94"/>
      <c r="Q110" s="94"/>
      <c r="V110" s="88">
        <f t="shared" si="7"/>
        <v>0</v>
      </c>
      <c r="W110" s="88">
        <f t="shared" si="8"/>
        <v>0</v>
      </c>
      <c r="X110" s="88">
        <f t="shared" si="9"/>
        <v>0</v>
      </c>
      <c r="Y110" s="88" t="b">
        <f t="shared" si="10"/>
        <v>0</v>
      </c>
    </row>
    <row r="111" spans="1:25" ht="15">
      <c r="A111" s="5"/>
      <c r="B111" s="66">
        <v>98</v>
      </c>
      <c r="C111" s="26"/>
      <c r="D111" s="26"/>
      <c r="E111" s="26"/>
      <c r="F111" s="26"/>
      <c r="G111" s="26"/>
      <c r="H111" s="26"/>
      <c r="I111" s="26"/>
      <c r="J111" s="26"/>
      <c r="K111" s="72"/>
      <c r="L111" s="72"/>
      <c r="M111" s="72"/>
      <c r="N111" s="72"/>
      <c r="O111" s="72"/>
      <c r="P111" s="94"/>
      <c r="Q111" s="94"/>
      <c r="V111" s="88">
        <f t="shared" si="7"/>
        <v>0</v>
      </c>
      <c r="W111" s="88">
        <f t="shared" si="8"/>
        <v>0</v>
      </c>
      <c r="X111" s="88">
        <f t="shared" si="9"/>
        <v>0</v>
      </c>
      <c r="Y111" s="88" t="b">
        <f t="shared" si="10"/>
        <v>0</v>
      </c>
    </row>
    <row r="112" spans="1:25" ht="15">
      <c r="A112" s="5"/>
      <c r="B112" s="67">
        <v>99</v>
      </c>
      <c r="C112" s="27"/>
      <c r="D112" s="27"/>
      <c r="E112" s="27"/>
      <c r="F112" s="27"/>
      <c r="G112" s="27"/>
      <c r="H112" s="27"/>
      <c r="I112" s="27"/>
      <c r="J112" s="27"/>
      <c r="K112" s="72"/>
      <c r="L112" s="72"/>
      <c r="M112" s="72"/>
      <c r="N112" s="72"/>
      <c r="O112" s="72"/>
      <c r="P112" s="94"/>
      <c r="Q112" s="94"/>
      <c r="V112" s="88">
        <f t="shared" si="7"/>
        <v>0</v>
      </c>
      <c r="W112" s="88">
        <f t="shared" si="8"/>
        <v>0</v>
      </c>
      <c r="X112" s="88">
        <f t="shared" si="9"/>
        <v>0</v>
      </c>
      <c r="Y112" s="88" t="b">
        <f t="shared" si="10"/>
        <v>0</v>
      </c>
    </row>
    <row r="113" spans="16:21" ht="15">
      <c r="P113" s="95"/>
      <c r="Q113" s="95"/>
      <c r="R113" s="97"/>
      <c r="S113" s="97"/>
      <c r="T113" s="97"/>
      <c r="U113" s="95"/>
    </row>
    <row r="114" spans="16:21" ht="15">
      <c r="P114" s="95"/>
      <c r="Q114" s="95"/>
      <c r="R114" s="97"/>
      <c r="S114" s="97"/>
      <c r="T114" s="97"/>
      <c r="U114" s="95"/>
    </row>
    <row r="115" spans="16:21" ht="15">
      <c r="P115" s="95"/>
      <c r="Q115" s="95"/>
      <c r="R115" s="97"/>
      <c r="S115" s="97"/>
      <c r="T115" s="97"/>
      <c r="U115" s="95"/>
    </row>
    <row r="116" spans="16:21" ht="15">
      <c r="P116" s="95"/>
      <c r="Q116" s="95"/>
      <c r="R116" s="97"/>
      <c r="S116" s="97"/>
      <c r="T116" s="97"/>
      <c r="U116" s="95"/>
    </row>
    <row r="117" spans="16:21" ht="15">
      <c r="P117" s="95"/>
      <c r="Q117" s="95"/>
      <c r="R117" s="97"/>
      <c r="S117" s="97"/>
      <c r="T117" s="97"/>
      <c r="U117" s="95"/>
    </row>
    <row r="118" spans="16:21" ht="15">
      <c r="P118" s="95"/>
      <c r="Q118" s="95"/>
      <c r="R118" s="97"/>
      <c r="S118" s="97"/>
      <c r="T118" s="97"/>
      <c r="U118" s="95"/>
    </row>
    <row r="119" spans="16:21" ht="15">
      <c r="P119" s="95"/>
      <c r="Q119" s="95"/>
      <c r="R119" s="97"/>
      <c r="S119" s="97"/>
      <c r="T119" s="97"/>
      <c r="U119" s="95"/>
    </row>
    <row r="120" spans="16:21" ht="15">
      <c r="P120" s="95"/>
      <c r="Q120" s="95"/>
      <c r="R120" s="97"/>
      <c r="S120" s="97"/>
      <c r="T120" s="97"/>
      <c r="U120" s="95"/>
    </row>
    <row r="121" spans="16:21" ht="15">
      <c r="P121" s="95"/>
      <c r="Q121" s="95"/>
      <c r="R121" s="97"/>
      <c r="S121" s="97"/>
      <c r="T121" s="97"/>
      <c r="U121" s="95"/>
    </row>
    <row r="122" spans="16:21" ht="15">
      <c r="P122" s="95"/>
      <c r="Q122" s="95"/>
      <c r="R122" s="97"/>
      <c r="S122" s="97"/>
      <c r="T122" s="97"/>
      <c r="U122" s="95"/>
    </row>
    <row r="123" spans="16:21" ht="15">
      <c r="P123" s="95"/>
      <c r="Q123" s="95"/>
      <c r="R123" s="97"/>
      <c r="S123" s="97"/>
      <c r="T123" s="97"/>
      <c r="U123" s="95"/>
    </row>
    <row r="124" spans="16:21" ht="15">
      <c r="P124" s="95"/>
      <c r="Q124" s="95"/>
      <c r="R124" s="97"/>
      <c r="S124" s="97"/>
      <c r="T124" s="97"/>
      <c r="U124" s="95"/>
    </row>
    <row r="125" spans="16:21" ht="15">
      <c r="P125" s="95"/>
      <c r="Q125" s="95"/>
      <c r="R125" s="97"/>
      <c r="S125" s="97"/>
      <c r="T125" s="97"/>
      <c r="U125" s="95"/>
    </row>
    <row r="126" spans="16:21" ht="15">
      <c r="P126" s="95"/>
      <c r="Q126" s="95"/>
      <c r="R126" s="97"/>
      <c r="S126" s="97"/>
      <c r="T126" s="97"/>
      <c r="U126" s="95"/>
    </row>
    <row r="127" spans="16:21" ht="15">
      <c r="P127" s="95"/>
      <c r="Q127" s="95"/>
      <c r="R127" s="97"/>
      <c r="S127" s="97"/>
      <c r="T127" s="97"/>
      <c r="U127" s="95"/>
    </row>
    <row r="128" spans="16:21" ht="15">
      <c r="P128" s="95"/>
      <c r="Q128" s="95"/>
      <c r="R128" s="97"/>
      <c r="S128" s="97"/>
      <c r="T128" s="97"/>
      <c r="U128" s="95"/>
    </row>
    <row r="129" spans="16:21" ht="15">
      <c r="P129" s="95"/>
      <c r="Q129" s="95"/>
      <c r="R129" s="97"/>
      <c r="S129" s="97"/>
      <c r="T129" s="97"/>
      <c r="U129" s="95"/>
    </row>
    <row r="130" spans="16:21" ht="15">
      <c r="P130" s="95"/>
      <c r="Q130" s="95"/>
      <c r="R130" s="97"/>
      <c r="S130" s="97"/>
      <c r="T130" s="97"/>
      <c r="U130" s="95"/>
    </row>
    <row r="131" spans="16:21" ht="15">
      <c r="P131" s="95"/>
      <c r="Q131" s="95"/>
      <c r="R131" s="97"/>
      <c r="S131" s="97"/>
      <c r="T131" s="97"/>
      <c r="U131" s="95"/>
    </row>
    <row r="132" spans="16:21" ht="15">
      <c r="P132" s="95"/>
      <c r="Q132" s="95"/>
      <c r="R132" s="97"/>
      <c r="S132" s="97"/>
      <c r="T132" s="97"/>
      <c r="U132" s="95"/>
    </row>
    <row r="133" spans="16:21" ht="15">
      <c r="P133" s="95"/>
      <c r="Q133" s="95"/>
      <c r="R133" s="97"/>
      <c r="S133" s="97"/>
      <c r="T133" s="97"/>
      <c r="U133" s="95"/>
    </row>
    <row r="134" spans="16:21" ht="15">
      <c r="P134" s="95"/>
      <c r="Q134" s="95"/>
      <c r="R134" s="97"/>
      <c r="S134" s="97"/>
      <c r="T134" s="97"/>
      <c r="U134" s="95"/>
    </row>
    <row r="135" spans="16:21" ht="15">
      <c r="P135" s="95"/>
      <c r="Q135" s="95"/>
      <c r="R135" s="97"/>
      <c r="S135" s="97"/>
      <c r="T135" s="97"/>
      <c r="U135" s="95"/>
    </row>
    <row r="136" spans="16:21" ht="15">
      <c r="P136" s="95"/>
      <c r="Q136" s="95"/>
      <c r="R136" s="97"/>
      <c r="S136" s="97"/>
      <c r="T136" s="97"/>
      <c r="U136" s="95"/>
    </row>
    <row r="137" spans="16:21" ht="15">
      <c r="P137" s="95"/>
      <c r="Q137" s="95"/>
      <c r="R137" s="97"/>
      <c r="S137" s="97"/>
      <c r="T137" s="97"/>
      <c r="U137" s="95"/>
    </row>
    <row r="138" spans="16:21" ht="15">
      <c r="P138" s="95"/>
      <c r="Q138" s="95"/>
      <c r="R138" s="97"/>
      <c r="S138" s="97"/>
      <c r="T138" s="97"/>
      <c r="U138" s="95"/>
    </row>
    <row r="139" spans="16:21" ht="15">
      <c r="P139" s="95"/>
      <c r="Q139" s="95"/>
      <c r="R139" s="97"/>
      <c r="S139" s="97"/>
      <c r="T139" s="97"/>
      <c r="U139" s="95"/>
    </row>
    <row r="140" spans="16:21" ht="15">
      <c r="P140" s="95"/>
      <c r="Q140" s="95"/>
      <c r="R140" s="97"/>
      <c r="S140" s="97"/>
      <c r="T140" s="97"/>
      <c r="U140" s="95"/>
    </row>
    <row r="141" spans="16:21" ht="15">
      <c r="P141" s="95"/>
      <c r="Q141" s="95"/>
      <c r="R141" s="97"/>
      <c r="S141" s="97"/>
      <c r="T141" s="97"/>
      <c r="U141" s="95"/>
    </row>
    <row r="142" spans="16:21" ht="15">
      <c r="P142" s="95"/>
      <c r="Q142" s="95"/>
      <c r="R142" s="97"/>
      <c r="S142" s="97"/>
      <c r="T142" s="97"/>
      <c r="U142" s="95"/>
    </row>
    <row r="143" spans="16:21" ht="15">
      <c r="P143" s="95"/>
      <c r="Q143" s="95"/>
      <c r="R143" s="97"/>
      <c r="S143" s="97"/>
      <c r="T143" s="97"/>
      <c r="U143" s="95"/>
    </row>
    <row r="144" spans="16:21" ht="15">
      <c r="P144" s="95"/>
      <c r="Q144" s="95"/>
      <c r="R144" s="97"/>
      <c r="S144" s="97"/>
      <c r="T144" s="97"/>
      <c r="U144" s="95"/>
    </row>
    <row r="145" spans="16:21" ht="15">
      <c r="P145" s="95"/>
      <c r="Q145" s="95"/>
      <c r="R145" s="97"/>
      <c r="S145" s="97"/>
      <c r="T145" s="97"/>
      <c r="U145" s="95"/>
    </row>
    <row r="146" spans="16:21" ht="15">
      <c r="P146" s="95"/>
      <c r="Q146" s="95"/>
      <c r="R146" s="97"/>
      <c r="S146" s="97"/>
      <c r="T146" s="97"/>
      <c r="U146" s="95"/>
    </row>
    <row r="147" spans="16:21" ht="15">
      <c r="P147" s="95"/>
      <c r="Q147" s="95"/>
      <c r="R147" s="97"/>
      <c r="S147" s="97"/>
      <c r="T147" s="97"/>
      <c r="U147" s="95"/>
    </row>
    <row r="148" spans="16:21" ht="15">
      <c r="P148" s="95"/>
      <c r="Q148" s="95"/>
      <c r="R148" s="97"/>
      <c r="S148" s="97"/>
      <c r="T148" s="97"/>
      <c r="U148" s="95"/>
    </row>
    <row r="149" spans="16:21" ht="15">
      <c r="P149" s="95"/>
      <c r="Q149" s="95"/>
      <c r="R149" s="97"/>
      <c r="S149" s="97"/>
      <c r="T149" s="97"/>
      <c r="U149" s="95"/>
    </row>
    <row r="150" spans="16:21" ht="15">
      <c r="P150" s="95"/>
      <c r="Q150" s="95"/>
      <c r="R150" s="97"/>
      <c r="S150" s="97"/>
      <c r="T150" s="97"/>
      <c r="U150" s="95"/>
    </row>
    <row r="151" spans="16:21" ht="15">
      <c r="P151" s="95"/>
      <c r="Q151" s="95"/>
      <c r="R151" s="97"/>
      <c r="S151" s="97"/>
      <c r="T151" s="97"/>
      <c r="U151" s="95"/>
    </row>
    <row r="152" spans="16:21" ht="15">
      <c r="P152" s="95"/>
      <c r="Q152" s="95"/>
      <c r="R152" s="97"/>
      <c r="S152" s="97"/>
      <c r="T152" s="97"/>
      <c r="U152" s="95"/>
    </row>
    <row r="153" spans="16:21" ht="15">
      <c r="P153" s="95"/>
      <c r="Q153" s="95"/>
      <c r="R153" s="97"/>
      <c r="S153" s="97"/>
      <c r="T153" s="97"/>
      <c r="U153" s="95"/>
    </row>
    <row r="154" spans="16:21" ht="15">
      <c r="P154" s="95"/>
      <c r="Q154" s="95"/>
      <c r="R154" s="97"/>
      <c r="S154" s="97"/>
      <c r="T154" s="97"/>
      <c r="U154" s="95"/>
    </row>
    <row r="155" spans="16:21" ht="15">
      <c r="P155" s="95"/>
      <c r="Q155" s="95"/>
      <c r="R155" s="97"/>
      <c r="S155" s="97"/>
      <c r="T155" s="97"/>
      <c r="U155" s="95"/>
    </row>
    <row r="156" spans="16:21" ht="15">
      <c r="P156" s="95"/>
      <c r="Q156" s="95"/>
      <c r="R156" s="97"/>
      <c r="S156" s="97"/>
      <c r="T156" s="97"/>
      <c r="U156" s="95"/>
    </row>
    <row r="157" spans="16:21" ht="15">
      <c r="P157" s="95"/>
      <c r="Q157" s="95"/>
      <c r="R157" s="97"/>
      <c r="S157" s="97"/>
      <c r="T157" s="97"/>
      <c r="U157" s="95"/>
    </row>
    <row r="158" spans="16:21" ht="15">
      <c r="P158" s="95"/>
      <c r="Q158" s="95"/>
      <c r="R158" s="97"/>
      <c r="S158" s="97"/>
      <c r="T158" s="97"/>
      <c r="U158" s="95"/>
    </row>
    <row r="159" spans="16:21" ht="15">
      <c r="P159" s="95"/>
      <c r="Q159" s="95"/>
      <c r="R159" s="97"/>
      <c r="S159" s="97"/>
      <c r="T159" s="97"/>
      <c r="U159" s="95"/>
    </row>
    <row r="160" spans="16:21" ht="15">
      <c r="P160" s="95"/>
      <c r="Q160" s="95"/>
      <c r="R160" s="97"/>
      <c r="S160" s="97"/>
      <c r="T160" s="97"/>
      <c r="U160" s="95"/>
    </row>
    <row r="161" spans="16:21" ht="15">
      <c r="P161" s="95"/>
      <c r="Q161" s="95"/>
      <c r="R161" s="97"/>
      <c r="S161" s="97"/>
      <c r="T161" s="97"/>
      <c r="U161" s="95"/>
    </row>
    <row r="162" spans="16:21" ht="15">
      <c r="P162" s="95"/>
      <c r="Q162" s="95"/>
      <c r="R162" s="97"/>
      <c r="S162" s="97"/>
      <c r="T162" s="97"/>
      <c r="U162" s="95"/>
    </row>
    <row r="163" spans="16:21" ht="15">
      <c r="P163" s="95"/>
      <c r="Q163" s="95"/>
      <c r="R163" s="97"/>
      <c r="S163" s="97"/>
      <c r="T163" s="97"/>
      <c r="U163" s="95"/>
    </row>
    <row r="164" spans="16:21" ht="15">
      <c r="P164" s="95"/>
      <c r="Q164" s="95"/>
      <c r="R164" s="97"/>
      <c r="S164" s="97"/>
      <c r="T164" s="97"/>
      <c r="U164" s="95"/>
    </row>
    <row r="165" spans="16:21" ht="15">
      <c r="P165" s="95"/>
      <c r="Q165" s="95"/>
      <c r="R165" s="97"/>
      <c r="S165" s="97"/>
      <c r="T165" s="97"/>
      <c r="U165" s="95"/>
    </row>
    <row r="166" spans="16:21" ht="15">
      <c r="P166" s="95"/>
      <c r="Q166" s="95"/>
      <c r="R166" s="97"/>
      <c r="S166" s="97"/>
      <c r="T166" s="97"/>
      <c r="U166" s="95"/>
    </row>
    <row r="167" spans="16:21" ht="15">
      <c r="P167" s="95"/>
      <c r="Q167" s="95"/>
      <c r="R167" s="97"/>
      <c r="S167" s="97"/>
      <c r="T167" s="97"/>
      <c r="U167" s="95"/>
    </row>
    <row r="168" spans="16:21" ht="15">
      <c r="P168" s="95"/>
      <c r="Q168" s="95"/>
      <c r="R168" s="97"/>
      <c r="S168" s="97"/>
      <c r="T168" s="97"/>
      <c r="U168" s="95"/>
    </row>
    <row r="169" spans="16:21" ht="15">
      <c r="P169" s="95"/>
      <c r="Q169" s="95"/>
      <c r="R169" s="97"/>
      <c r="S169" s="97"/>
      <c r="T169" s="97"/>
      <c r="U169" s="95"/>
    </row>
    <row r="170" spans="16:21" ht="15">
      <c r="P170" s="95"/>
      <c r="Q170" s="95"/>
      <c r="R170" s="97"/>
      <c r="S170" s="97"/>
      <c r="T170" s="97"/>
      <c r="U170" s="95"/>
    </row>
    <row r="171" spans="16:21" ht="15">
      <c r="P171" s="95"/>
      <c r="Q171" s="95"/>
      <c r="R171" s="97"/>
      <c r="S171" s="97"/>
      <c r="T171" s="97"/>
      <c r="U171" s="95"/>
    </row>
    <row r="172" spans="16:21" ht="15">
      <c r="P172" s="95"/>
      <c r="Q172" s="95"/>
      <c r="R172" s="97"/>
      <c r="S172" s="97"/>
      <c r="T172" s="97"/>
      <c r="U172" s="95"/>
    </row>
    <row r="173" spans="16:21" ht="15">
      <c r="P173" s="95"/>
      <c r="Q173" s="95"/>
      <c r="R173" s="97"/>
      <c r="S173" s="97"/>
      <c r="T173" s="97"/>
      <c r="U173" s="95"/>
    </row>
    <row r="174" spans="16:21" ht="15">
      <c r="P174" s="95"/>
      <c r="Q174" s="95"/>
      <c r="R174" s="97"/>
      <c r="S174" s="97"/>
      <c r="T174" s="97"/>
      <c r="U174" s="95"/>
    </row>
  </sheetData>
  <sheetProtection password="DE45" sheet="1" objects="1" scenarios="1" formatColumns="0" formatRows="0"/>
  <dataValidations count="4">
    <dataValidation type="list" allowBlank="1" showErrorMessage="1" sqref="D14:G112">
      <formula1>YN_List</formula1>
    </dataValidation>
    <dataValidation type="decimal" operator="greaterThanOrEqual" allowBlank="1" showInputMessage="1" showErrorMessage="1" sqref="I14:I112">
      <formula1>0</formula1>
    </dataValidation>
    <dataValidation type="list" allowBlank="1" showErrorMessage="1" sqref="C14:C112">
      <formula1>CCFTypes</formula1>
    </dataValidation>
    <dataValidation type="decimal" operator="greaterThanOrEqual" allowBlank="1" showErrorMessage="1" sqref="H14:H112">
      <formula1>0</formula1>
    </dataValidation>
  </dataValidations>
  <hyperlinks>
    <hyperlink ref="F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2"/>
  <sheetViews>
    <sheetView workbookViewId="0" topLeftCell="A1">
      <selection activeCell="A1" sqref="A1:M1"/>
    </sheetView>
  </sheetViews>
  <sheetFormatPr defaultColWidth="9.140625" defaultRowHeight="15"/>
  <cols>
    <col min="1" max="1" width="38.140625" style="0" customWidth="1"/>
    <col min="2" max="6" width="30.7109375" style="0" customWidth="1"/>
    <col min="7" max="8" width="25.421875" style="0" customWidth="1"/>
    <col min="9" max="9" width="32.00390625" style="0" customWidth="1"/>
    <col min="10" max="10" width="28.851562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115" t="str">
        <f>CONCATENATE("Collated data for National QUM Indicator ",Indicator_number,": ",Indicator_name)</f>
        <v>Collated data for National QUM Indicator 5.2: Percentage of patients with systolic heart failure that are prescribed appropriate medicines at discharge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37"/>
      <c r="O1" s="2"/>
      <c r="P1" s="2"/>
      <c r="Q1" s="2"/>
    </row>
    <row r="2" spans="1:17" ht="26.25" customHeight="1">
      <c r="A2" s="100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</row>
    <row r="3" spans="1:17" ht="9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  <c r="P3" s="8"/>
      <c r="Q3" s="8"/>
    </row>
    <row r="4" spans="1:17" ht="15.75">
      <c r="A4" s="11" t="s">
        <v>0</v>
      </c>
      <c r="B4" s="68" t="str">
        <f>IF(ISBLANK(Hospital_name),"",Hospital_name)</f>
        <v/>
      </c>
      <c r="C4" s="13"/>
      <c r="D4" s="72"/>
      <c r="E4" s="31"/>
      <c r="F4" s="32"/>
      <c r="G4" s="32"/>
      <c r="H4" s="32"/>
      <c r="I4" s="33"/>
      <c r="J4" s="33"/>
      <c r="K4" s="33"/>
      <c r="L4" s="34"/>
      <c r="M4" s="34"/>
      <c r="N4" s="34"/>
      <c r="O4" s="3"/>
      <c r="P4" s="3"/>
      <c r="Q4" s="3"/>
    </row>
    <row r="5" spans="1:17" ht="15.75">
      <c r="A5" s="11" t="s">
        <v>76</v>
      </c>
      <c r="B5" s="68" t="str">
        <f>IF(ISBLANK(Adult_bed_number),"",Adult_bed_number)</f>
        <v/>
      </c>
      <c r="D5" s="11" t="s">
        <v>38</v>
      </c>
      <c r="E5" s="102" t="str">
        <f>IF(ISBLANK(Audit_date),"",Audit_date)</f>
        <v xml:space="preserve"> </v>
      </c>
      <c r="G5" s="36"/>
      <c r="H5" s="36"/>
      <c r="I5" s="33"/>
      <c r="J5" s="33"/>
      <c r="K5" s="33"/>
      <c r="L5" s="34"/>
      <c r="M5" s="34"/>
      <c r="N5" s="34"/>
      <c r="O5" s="3"/>
      <c r="P5" s="3"/>
      <c r="Q5" s="3"/>
    </row>
    <row r="6" spans="1:14" ht="15.75">
      <c r="A6" s="13"/>
      <c r="B6" s="13"/>
      <c r="C6" s="13"/>
      <c r="D6" s="72"/>
      <c r="E6" s="35"/>
      <c r="F6" s="36"/>
      <c r="G6" s="36"/>
      <c r="H6" s="36"/>
      <c r="I6" s="33"/>
      <c r="J6" s="33"/>
      <c r="K6" s="33"/>
      <c r="L6" s="34"/>
      <c r="M6" s="13"/>
      <c r="N6" s="13"/>
    </row>
    <row r="7" spans="1:14" ht="16.5" thickBot="1">
      <c r="A7" s="20"/>
      <c r="B7" s="20"/>
      <c r="C7" s="13"/>
      <c r="D7" s="72"/>
      <c r="E7" s="35"/>
      <c r="F7" s="36"/>
      <c r="G7" s="36"/>
      <c r="H7" s="36"/>
      <c r="I7" s="33"/>
      <c r="J7" s="33"/>
      <c r="K7" s="33"/>
      <c r="L7" s="34"/>
      <c r="M7" s="13"/>
      <c r="N7" s="13"/>
    </row>
    <row r="8" spans="1:13" ht="63.75" thickBot="1">
      <c r="A8" s="69" t="s">
        <v>55</v>
      </c>
      <c r="B8" s="69" t="s">
        <v>11</v>
      </c>
      <c r="C8" s="103" t="s">
        <v>88</v>
      </c>
      <c r="D8" s="114" t="s">
        <v>83</v>
      </c>
      <c r="E8" s="114" t="s">
        <v>84</v>
      </c>
      <c r="F8" s="73" t="s">
        <v>89</v>
      </c>
      <c r="H8" s="72"/>
      <c r="I8" s="13"/>
      <c r="J8" s="13"/>
      <c r="K8" s="13"/>
      <c r="L8" s="13"/>
      <c r="M8" s="13"/>
    </row>
    <row r="9" spans="1:13" ht="20.25" customHeight="1" thickBot="1">
      <c r="A9" s="70">
        <f>COUNTA(Data!C14:C112)</f>
        <v>0</v>
      </c>
      <c r="B9" s="69" t="s">
        <v>48</v>
      </c>
      <c r="C9" s="70">
        <f>SUM(Data!$V$14:$V$112)</f>
        <v>0</v>
      </c>
      <c r="D9" s="112">
        <f>SUM(Data!$W$14:$W$112)</f>
        <v>0</v>
      </c>
      <c r="E9" s="113">
        <f>SUM(Data!$X$14:$X$112)</f>
        <v>0</v>
      </c>
      <c r="F9" s="109">
        <f>COUNTIF(Data!$Y$14:$Y$112,TRUE)</f>
        <v>0</v>
      </c>
      <c r="J9" s="13"/>
      <c r="K9" s="13"/>
      <c r="L9" s="13"/>
      <c r="M9" s="13"/>
    </row>
    <row r="10" spans="1:13" ht="19.5" customHeight="1" thickBot="1">
      <c r="A10" s="13"/>
      <c r="B10" s="69" t="s">
        <v>56</v>
      </c>
      <c r="C10" s="71" t="str">
        <f>IF(Total_Audits&gt;0,C9/Total_Audits,"")</f>
        <v/>
      </c>
      <c r="D10" s="108" t="str">
        <f>IF(Total_Audits&gt;0,D9/Total_Audits,"")</f>
        <v/>
      </c>
      <c r="E10" s="111" t="str">
        <f>IF(Total_Audits&gt;0,E9/Total_Audits,"")</f>
        <v/>
      </c>
      <c r="F10" s="110" t="str">
        <f aca="true" t="shared" si="0" ref="F10">IF(Total_Audits&gt;0,F9/Total_Audits,"")</f>
        <v/>
      </c>
      <c r="J10" s="13"/>
      <c r="K10" s="13"/>
      <c r="L10" s="13"/>
      <c r="M10" s="13"/>
    </row>
    <row r="11" spans="1:13" ht="15">
      <c r="A11" s="13"/>
      <c r="B11" s="13"/>
      <c r="C11" s="13"/>
      <c r="E11" s="13"/>
      <c r="K11" s="13"/>
      <c r="L11" s="13"/>
      <c r="M11" s="13"/>
    </row>
    <row r="12" spans="1:13" ht="15">
      <c r="A12" s="13"/>
      <c r="B12" s="13"/>
      <c r="C12" s="13"/>
      <c r="K12" s="13"/>
      <c r="L12" s="13"/>
      <c r="M12" s="13"/>
    </row>
    <row r="13" spans="1:13" ht="16.5" thickBot="1">
      <c r="A13" s="38" t="s">
        <v>26</v>
      </c>
      <c r="B13" s="38"/>
      <c r="C13" s="41"/>
      <c r="K13" s="13"/>
      <c r="L13" s="13"/>
      <c r="M13" s="13"/>
    </row>
    <row r="14" spans="1:13" ht="48" thickBot="1">
      <c r="A14" s="13"/>
      <c r="C14" s="105" t="s">
        <v>85</v>
      </c>
      <c r="D14" s="104" t="s">
        <v>68</v>
      </c>
      <c r="E14" s="104" t="s">
        <v>70</v>
      </c>
      <c r="F14" s="96"/>
      <c r="G14" s="96"/>
      <c r="K14" s="30"/>
      <c r="L14" s="13"/>
      <c r="M14" s="13"/>
    </row>
    <row r="15" spans="1:13" ht="31.35" customHeight="1" thickBot="1">
      <c r="A15" s="13"/>
      <c r="B15" s="120" t="s">
        <v>65</v>
      </c>
      <c r="C15" s="98" t="s">
        <v>48</v>
      </c>
      <c r="D15" s="89">
        <f>COUNTIF(Data!$C$14:$C$112,D$14)</f>
        <v>0</v>
      </c>
      <c r="E15" s="89">
        <f>COUNTIF(Data!$C$14:$C$112,E$14)</f>
        <v>0</v>
      </c>
      <c r="F15" s="96"/>
      <c r="G15" s="96"/>
      <c r="K15" s="13"/>
      <c r="L15" s="13"/>
      <c r="M15" s="13"/>
    </row>
    <row r="16" spans="1:13" ht="31.35" customHeight="1" thickBot="1">
      <c r="A16" s="13"/>
      <c r="B16" s="121"/>
      <c r="C16" s="98" t="s">
        <v>81</v>
      </c>
      <c r="D16" s="90" t="str">
        <f>IF(Total_Audits&gt;0,D15/Total_Audits,"")</f>
        <v/>
      </c>
      <c r="E16" s="90" t="str">
        <f>IF(Total_Audits&gt;0,E15/Total_Audits,"")</f>
        <v/>
      </c>
      <c r="F16" s="96"/>
      <c r="G16" s="96"/>
      <c r="K16" s="13"/>
      <c r="L16" s="13"/>
      <c r="M16" s="13"/>
    </row>
    <row r="17" spans="1:13" ht="4.5" customHeight="1" thickBot="1">
      <c r="A17" s="13"/>
      <c r="B17" s="91"/>
      <c r="C17" s="83"/>
      <c r="D17" s="84"/>
      <c r="E17" s="84"/>
      <c r="F17" s="96"/>
      <c r="G17" s="96"/>
      <c r="K17" s="13"/>
      <c r="L17" s="13"/>
      <c r="M17" s="13"/>
    </row>
    <row r="18" spans="2:13" ht="31.35" customHeight="1" thickBot="1">
      <c r="B18" s="119" t="s">
        <v>91</v>
      </c>
      <c r="C18" s="98" t="s">
        <v>48</v>
      </c>
      <c r="D18" s="89">
        <f>SUMIF(Data!$C$14:$C$112,D$14,Data!$V$14:$V$112)</f>
        <v>0</v>
      </c>
      <c r="E18" s="89">
        <f>SUMIF(Data!$C$14:$C$112,E$14,Data!$V$14:$V$112)</f>
        <v>0</v>
      </c>
      <c r="F18" s="96"/>
      <c r="G18" s="96"/>
      <c r="K18" s="72"/>
      <c r="L18" s="72"/>
      <c r="M18" s="72"/>
    </row>
    <row r="19" spans="2:13" ht="31.35" customHeight="1" thickBot="1">
      <c r="B19" s="119"/>
      <c r="C19" s="98" t="s">
        <v>80</v>
      </c>
      <c r="D19" s="106" t="str">
        <f>IF(D15&gt;0,D18/D15,"")</f>
        <v/>
      </c>
      <c r="E19" s="107" t="str">
        <f>IF(E15&gt;0,E18/E15,"")</f>
        <v/>
      </c>
      <c r="F19" s="96"/>
      <c r="G19" s="96"/>
      <c r="K19" s="72"/>
      <c r="L19" s="72"/>
      <c r="M19" s="72"/>
    </row>
    <row r="20" spans="6:13" ht="4.5" customHeight="1" thickBot="1">
      <c r="F20" s="96"/>
      <c r="G20" s="96"/>
      <c r="H20" s="72"/>
      <c r="I20" s="72"/>
      <c r="J20" s="72"/>
      <c r="K20" s="72"/>
      <c r="L20" s="72"/>
      <c r="M20" s="72"/>
    </row>
    <row r="21" spans="1:13" ht="31.35" customHeight="1" thickBot="1">
      <c r="A21" s="13"/>
      <c r="B21" s="119" t="s">
        <v>71</v>
      </c>
      <c r="C21" s="98" t="s">
        <v>48</v>
      </c>
      <c r="D21" s="89">
        <f>SUMIF(Data!$C$14:$C$112,D$14,Data!$W$14:$W$112)</f>
        <v>0</v>
      </c>
      <c r="E21" s="89">
        <f>SUMIF(Data!$C$14:$C$112,E$14,Data!$W$14:$W$112)</f>
        <v>0</v>
      </c>
      <c r="F21" s="96"/>
      <c r="G21" s="96"/>
      <c r="K21" s="13"/>
      <c r="L21" s="13"/>
      <c r="M21" s="13"/>
    </row>
    <row r="22" spans="1:13" ht="31.35" customHeight="1" thickBot="1">
      <c r="A22" s="81"/>
      <c r="B22" s="119"/>
      <c r="C22" s="98" t="s">
        <v>80</v>
      </c>
      <c r="D22" s="90" t="str">
        <f>IF(D15&gt;0,D21/D15,"")</f>
        <v/>
      </c>
      <c r="E22" s="90" t="str">
        <f>IF(E15&gt;0,E21/E15,"")</f>
        <v/>
      </c>
      <c r="F22" s="96"/>
      <c r="G22" s="96"/>
      <c r="K22" s="13"/>
      <c r="L22" s="13"/>
      <c r="M22" s="13"/>
    </row>
    <row r="23" spans="2:13" ht="4.5" customHeight="1" thickBot="1">
      <c r="B23" s="92"/>
      <c r="C23" s="82"/>
      <c r="D23" s="85"/>
      <c r="E23" s="85"/>
      <c r="F23" s="96"/>
      <c r="G23" s="96"/>
      <c r="K23" s="13"/>
      <c r="L23" s="13"/>
      <c r="M23" s="13"/>
    </row>
    <row r="24" spans="2:13" ht="31.35" customHeight="1" thickBot="1">
      <c r="B24" s="119" t="s">
        <v>79</v>
      </c>
      <c r="C24" s="98" t="s">
        <v>48</v>
      </c>
      <c r="D24" s="89">
        <f>SUMIF(Data!$C$14:$C$112,D$14,Data!$X$14:$X$112)</f>
        <v>0</v>
      </c>
      <c r="E24" s="89">
        <f>SUMIF(Data!$C$14:$C$112,E$14,Data!$X$14:$X$112)</f>
        <v>0</v>
      </c>
      <c r="F24" s="96"/>
      <c r="G24" s="96"/>
      <c r="K24" s="13"/>
      <c r="L24" s="13"/>
      <c r="M24" s="13"/>
    </row>
    <row r="25" spans="2:13" ht="31.35" customHeight="1" thickBot="1">
      <c r="B25" s="119"/>
      <c r="C25" s="98" t="s">
        <v>80</v>
      </c>
      <c r="D25" s="106" t="str">
        <f>IF(D15&gt;0,D24/D15,"")</f>
        <v/>
      </c>
      <c r="E25" s="107" t="str">
        <f>IF(E15&gt;0,E24/E15,"")</f>
        <v/>
      </c>
      <c r="F25" s="96"/>
      <c r="G25" s="96"/>
      <c r="K25" s="13"/>
      <c r="L25" s="13"/>
      <c r="M25" s="13"/>
    </row>
    <row r="26" spans="6:13" ht="4.5" customHeight="1" thickBot="1">
      <c r="F26" s="96"/>
      <c r="G26" s="96"/>
      <c r="H26" s="72"/>
      <c r="I26" s="13"/>
      <c r="J26" s="13"/>
      <c r="K26" s="13"/>
      <c r="L26" s="13"/>
      <c r="M26" s="13"/>
    </row>
    <row r="27" spans="2:13" ht="31.35" customHeight="1" thickBot="1">
      <c r="B27" s="119" t="s">
        <v>90</v>
      </c>
      <c r="C27" s="98" t="s">
        <v>48</v>
      </c>
      <c r="D27" s="89">
        <f>COUNTIFS(Data!$C$14:$C$112,D$14,Data!$Y$14:$Y$112,TRUE)</f>
        <v>0</v>
      </c>
      <c r="E27" s="89">
        <f>COUNTIFS(Data!$C$14:$C$112,E$14,Data!$Y$14:$Y$112,TRUE)</f>
        <v>0</v>
      </c>
      <c r="F27" s="96"/>
      <c r="G27" s="96"/>
      <c r="K27" s="72"/>
      <c r="L27" s="72"/>
      <c r="M27" s="72"/>
    </row>
    <row r="28" spans="2:13" ht="31.35" customHeight="1" thickBot="1">
      <c r="B28" s="119"/>
      <c r="C28" s="98" t="s">
        <v>80</v>
      </c>
      <c r="D28" s="106" t="str">
        <f>IF(D15&gt;0,D27/D15,"")</f>
        <v/>
      </c>
      <c r="E28" s="107" t="str">
        <f>IF(E15&gt;0,E27/E15,"")</f>
        <v/>
      </c>
      <c r="F28" s="96"/>
      <c r="G28" s="96"/>
      <c r="K28" s="72"/>
      <c r="L28" s="72"/>
      <c r="M28" s="72"/>
    </row>
    <row r="29" spans="6:7" ht="4.5" customHeight="1">
      <c r="F29" s="96"/>
      <c r="G29" s="96"/>
    </row>
    <row r="30" ht="15" customHeight="1" thickBot="1"/>
    <row r="31" spans="2:5" ht="39" customHeight="1" thickBot="1">
      <c r="B31" s="117" t="s">
        <v>78</v>
      </c>
      <c r="C31" s="75" t="s">
        <v>49</v>
      </c>
      <c r="D31" s="75" t="s">
        <v>50</v>
      </c>
      <c r="E31" s="75" t="s">
        <v>51</v>
      </c>
    </row>
    <row r="32" spans="2:5" ht="22.5" customHeight="1" thickBot="1">
      <c r="B32" s="118"/>
      <c r="C32" s="76" t="str">
        <f>IF(Total_Audits&gt;0,AVERAGE(Ages),"")</f>
        <v/>
      </c>
      <c r="D32" s="76" t="str">
        <f>IF(Total_Audits&gt;0,MIN(Ages),"")</f>
        <v/>
      </c>
      <c r="E32" s="76" t="str">
        <f>IF(Total_Audits&gt;0,MAX(Ages),"")</f>
        <v/>
      </c>
    </row>
    <row r="33" ht="15" customHeight="1"/>
    <row r="34" ht="15" customHeight="1"/>
    <row r="35" ht="15" customHeight="1"/>
    <row r="36" ht="15" customHeight="1"/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B32" name="Range1_2_1"/>
  </protectedRanges>
  <mergeCells count="7">
    <mergeCell ref="A1:M1"/>
    <mergeCell ref="B31:B32"/>
    <mergeCell ref="B24:B25"/>
    <mergeCell ref="B21:B22"/>
    <mergeCell ref="B15:B16"/>
    <mergeCell ref="B18:B19"/>
    <mergeCell ref="B27:B28"/>
  </mergeCells>
  <conditionalFormatting sqref="C32">
    <cfRule type="expression" priority="1" dxfId="0">
      <formula>MOD(C32,1)&gt;0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421875" style="0" customWidth="1"/>
  </cols>
  <sheetData>
    <row r="1" ht="8.25" customHeight="1"/>
    <row r="2" ht="21">
      <c r="B2" s="9" t="str">
        <f>CONCATENATE("Reference for Indicator ",Indicator_number,": ",Indicator_name)</f>
        <v>Reference for Indicator 5.2: Percentage of patients with systolic heart failure that are prescribed appropriate medicines at discharge</v>
      </c>
    </row>
    <row r="3" ht="7.5" customHeight="1"/>
    <row r="4" ht="18.75">
      <c r="B4" s="77" t="s">
        <v>52</v>
      </c>
    </row>
    <row r="5" ht="18.75">
      <c r="B5" s="78" t="s">
        <v>53</v>
      </c>
    </row>
    <row r="6" ht="15.75">
      <c r="B6" s="79" t="s">
        <v>54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1028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1028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9"/>
  <sheetViews>
    <sheetView workbookViewId="0" topLeftCell="A1">
      <selection activeCell="B10" sqref="B10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7</v>
      </c>
      <c r="B8" s="16"/>
      <c r="C8" s="13"/>
      <c r="D8" s="15" t="s">
        <v>8</v>
      </c>
      <c r="E8" s="16"/>
      <c r="F8" s="13"/>
      <c r="G8" s="23" t="s">
        <v>12</v>
      </c>
      <c r="H8" s="24" t="s">
        <v>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5</v>
      </c>
      <c r="B9" s="22">
        <v>5.2</v>
      </c>
      <c r="C9" s="13"/>
      <c r="D9" s="17" t="s">
        <v>0</v>
      </c>
      <c r="E9" s="21" t="str">
        <f>IF(ISBLANK(Hospital_name),"",Hospital_name)</f>
        <v/>
      </c>
      <c r="F9" s="13"/>
      <c r="G9" s="23"/>
      <c r="H9" s="24" t="s">
        <v>14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60">
      <c r="A10" s="17" t="s">
        <v>6</v>
      </c>
      <c r="B10" s="22" t="s">
        <v>87</v>
      </c>
      <c r="C10" s="13"/>
      <c r="D10" s="17" t="s">
        <v>40</v>
      </c>
      <c r="E10" s="21" t="str">
        <f>IF(ISBLANK(Adult_bed_number),"",Adult_bed_number)</f>
        <v/>
      </c>
      <c r="F10" s="13"/>
      <c r="G10" s="23" t="s">
        <v>15</v>
      </c>
      <c r="H10" s="24" t="s">
        <v>16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9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3" t="s">
        <v>17</v>
      </c>
      <c r="H12" s="24" t="s">
        <v>18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3"/>
      <c r="H13" s="24" t="s">
        <v>28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3" t="s">
        <v>19</v>
      </c>
      <c r="H15" s="24" t="s">
        <v>20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3"/>
      <c r="H16" s="24" t="s">
        <v>21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3"/>
      <c r="H17" s="24" t="s">
        <v>22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3"/>
      <c r="H18" s="24" t="s">
        <v>23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3"/>
      <c r="H19" s="24" t="s">
        <v>24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0" t="s">
        <v>29</v>
      </c>
      <c r="H21" s="24" t="s">
        <v>30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3"/>
      <c r="H22" s="24" t="s">
        <v>31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3"/>
      <c r="H23" s="24" t="s">
        <v>32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3"/>
      <c r="H24" s="24" t="s">
        <v>33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0" t="s">
        <v>35</v>
      </c>
      <c r="H26" s="24" t="s">
        <v>36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3"/>
      <c r="H27" s="24" t="s">
        <v>37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40" t="s">
        <v>41</v>
      </c>
      <c r="H29" s="24" t="s">
        <v>42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3"/>
      <c r="H30" s="24" t="s">
        <v>43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40"/>
      <c r="H31" s="24" t="s">
        <v>44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23"/>
      <c r="H32" s="24" t="s">
        <v>16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40" t="s">
        <v>61</v>
      </c>
      <c r="H34" s="24" t="s">
        <v>62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23"/>
      <c r="H35" s="24" t="s">
        <v>63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7:8" ht="15">
      <c r="G36" s="40"/>
      <c r="H36" s="24" t="s">
        <v>64</v>
      </c>
    </row>
    <row r="38" spans="7:8" ht="15">
      <c r="G38" s="40" t="s">
        <v>67</v>
      </c>
      <c r="H38" s="24" t="s">
        <v>68</v>
      </c>
    </row>
    <row r="39" spans="7:8" ht="15">
      <c r="G39" s="23"/>
      <c r="H39" s="24" t="s">
        <v>69</v>
      </c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2014-10-22T03:41:44Z</dcterms:modified>
  <cp:category/>
  <cp:version/>
  <cp:contentType/>
  <cp:contentStatus/>
</cp:coreProperties>
</file>