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360" windowWidth="13155" windowHeight="12810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Data!$C$7</definedName>
    <definedName name="Ages">Data!$E$14:$E$112</definedName>
    <definedName name="Audit_date">Data!$F$7</definedName>
    <definedName name="Documentation_location">Reference!$H$21:$H$24</definedName>
    <definedName name="Enoxaparin_indications">Reference!$H$26:$H$27</definedName>
    <definedName name="Hospital_name">Data!$C$6</definedName>
    <definedName name="Indicator_name">Reference!$B$10</definedName>
    <definedName name="Indicator_number">Reference!$B$9</definedName>
    <definedName name="Local_guideline">Reference!$B$11</definedName>
    <definedName name="Patient_Categories">Reference!$H$15:$H$19</definedName>
    <definedName name="Q_Local_Guideline">Data!#REF!</definedName>
    <definedName name="Risk_Categories">Reference!$H$12:$H$13</definedName>
    <definedName name="Total_Audits">Summary!$A$9</definedName>
    <definedName name="YN_List">Reference!$H$8:$H$9</definedName>
    <definedName name="YNList">Reference!$H$8:$H$9</definedName>
    <definedName name="YNM_List">Reference!$H$8:$H$10</definedName>
    <definedName name="YNMList">Reference!$H$8:$H$10</definedName>
  </definedNames>
  <calcPr calcId="145621"/>
</workbook>
</file>

<file path=xl/calcChain.xml><?xml version="1.0" encoding="utf-8"?>
<calcChain xmlns="http://schemas.openxmlformats.org/spreadsheetml/2006/main">
  <c r="A1" i="2" l="1"/>
  <c r="B2" i="1" l="1"/>
  <c r="B2" i="5" l="1"/>
  <c r="E5" i="2" l="1"/>
  <c r="C9" i="2" l="1"/>
  <c r="D15" i="2"/>
  <c r="C15" i="2"/>
  <c r="A9" i="2"/>
  <c r="D20" i="2" l="1"/>
  <c r="C20" i="2"/>
  <c r="E20" i="2"/>
  <c r="D16" i="2"/>
  <c r="C16" i="2"/>
  <c r="C10" i="2"/>
  <c r="E10" i="3"/>
  <c r="E9" i="3"/>
  <c r="B5" i="2"/>
  <c r="B4" i="2"/>
  <c r="B4" i="1"/>
</calcChain>
</file>

<file path=xl/sharedStrings.xml><?xml version="1.0" encoding="utf-8"?>
<sst xmlns="http://schemas.openxmlformats.org/spreadsheetml/2006/main" count="72" uniqueCount="67">
  <si>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</si>
  <si>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</si>
  <si>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</si>
  <si>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</si>
  <si>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</si>
  <si>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</si>
  <si>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</si>
  <si>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</si>
  <si>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</si>
  <si>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</si>
  <si>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</si>
  <si>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</si>
  <si>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</si>
  <si>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</si>
  <si>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</si>
  <si>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</si>
  <si>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</si>
  <si>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</si>
  <si>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</si>
  <si>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</si>
  <si>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</si>
  <si>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</si>
  <si>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</si>
  <si>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</si>
  <si>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</si>
  <si>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</si>
  <si>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</si>
  <si>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</si>
  <si>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</si>
  <si>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Percentage of total</t>
  </si>
  <si>
    <t>Summary of each data point</t>
  </si>
  <si>
    <t>Data point</t>
  </si>
  <si>
    <t>Percentage of total audits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</si>
  <si>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</si>
  <si>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</si>
  <si>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</si>
  <si>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</si>
  <si>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</si>
  <si>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</si>
  <si>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</si>
  <si>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</si>
  <si>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</si>
  <si>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</si>
  <si>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</si>
  <si>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Percentage of patients with an INR above 4 whose dosage has been adjusted or reviewed prior to the next warfarin dose</t>
  </si>
  <si>
    <t>Audit date:</t>
  </si>
  <si>
    <t>Yes, No</t>
  </si>
  <si>
    <t>Has a dose reduction or instruction for dose omission been documented on the medication chart?</t>
  </si>
  <si>
    <t>A dose reduction or omission has been documented on the medication chart</t>
  </si>
  <si>
    <t>Number of patients</t>
  </si>
  <si>
    <t>Age of patient</t>
  </si>
  <si>
    <t>Ward or Team</t>
  </si>
  <si>
    <t>Number</t>
  </si>
  <si>
    <t>Free text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</si>
  <si>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</si>
  <si>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</si>
  <si>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</si>
  <si>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Age data</t>
  </si>
  <si>
    <t>Average age</t>
  </si>
  <si>
    <t>Youngest age</t>
  </si>
  <si>
    <t>Oldest age</t>
  </si>
  <si>
    <t>©Copyright NSW Therapeutic Advisory Group Inc and Australian Commission on Safety and Quality in Health Care 2014</t>
  </si>
  <si>
    <t>Number of adult beds in the hospital:</t>
  </si>
  <si>
    <r>
      <rPr>
        <u/>
        <sz val="12"/>
        <color theme="3"/>
        <rFont val="Calibri"/>
        <family val="2"/>
        <scheme val="minor"/>
      </rPr>
      <t>Indicator 1.5:</t>
    </r>
    <r>
      <rPr>
        <sz val="12"/>
        <color theme="3"/>
        <rFont val="Calibri"/>
        <family val="2"/>
        <scheme val="minor"/>
      </rPr>
      <t xml:space="preserve"> Patients with an INR greater than 4 whose dosage has been adjusted or reviewed prior to the next warfarin dose</t>
    </r>
  </si>
  <si>
    <t>Number of 'Yes' responses</t>
  </si>
  <si>
    <t xml:space="preserve">There is documentation that the high INR has been noted but NO dose change is required </t>
  </si>
  <si>
    <t>Is there explicit documentation on the medication chart or in the medical record that a high INR has been noted and that dosage adjustment is NOT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</si>
</sst>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1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15">
      <alignment horizontal="center"/>
      <protection hidden="1"/>
    </xf>
    <xf numFmtId="0" fontId="17" fillId="9" borderId="2">
      <alignment horizontal="left" vertical="center" wrapText="1"/>
      <protection hidden="1"/>
    </xf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Fill="1" applyBorder="1" applyAlignme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2" applyFill="1" applyBorder="1" applyAlignment="1" applyProtection="1">
      <alignment horizontal="center"/>
      <protection locked="0"/>
    </xf>
    <xf numFmtId="0" fontId="2" fillId="0" borderId="0" xfId="2" applyFill="1" applyBorder="1" applyProtection="1">
      <protection locked="0"/>
    </xf>
    <xf numFmtId="0" fontId="0" fillId="0" borderId="0" xfId="0" applyAlignment="1"/>
    <xf numFmtId="0" fontId="10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0" fontId="4" fillId="0" borderId="4" xfId="0" applyFont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3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" fillId="0" borderId="0" xfId="0" applyFont="1" applyBorder="1" applyProtection="1">
      <protection hidden="1"/>
    </xf>
    <xf numFmtId="0" fontId="12" fillId="6" borderId="1" xfId="3" applyAlignment="1" applyProtection="1">
      <alignment horizontal="center" wrapText="1"/>
      <protection hidden="1"/>
    </xf>
    <xf numFmtId="0" fontId="1" fillId="2" borderId="4" xfId="1" applyBorder="1" applyAlignment="1" applyProtection="1">
      <alignment wrapText="1"/>
      <protection hidden="1"/>
    </xf>
    <xf numFmtId="0" fontId="1" fillId="2" borderId="4" xfId="1" applyBorder="1" applyAlignment="1">
      <alignment wrapText="1"/>
    </xf>
    <xf numFmtId="0" fontId="0" fillId="5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3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2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2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4" fillId="0" borderId="8" xfId="0" applyFont="1" applyBorder="1" applyProtection="1">
      <protection hidden="1"/>
    </xf>
    <xf numFmtId="0" fontId="16" fillId="0" borderId="0" xfId="5" applyFont="1" applyProtection="1">
      <protection hidden="1"/>
    </xf>
    <xf numFmtId="0" fontId="0" fillId="5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Protection="1">
      <protection hidden="1"/>
    </xf>
    <xf numFmtId="0" fontId="4" fillId="4" borderId="12" xfId="0" applyFont="1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vertical="top" wrapText="1"/>
      <protection hidden="1"/>
    </xf>
    <xf numFmtId="0" fontId="13" fillId="0" borderId="11" xfId="4" applyBorder="1" applyAlignment="1" applyProtection="1">
      <alignment vertical="top" wrapText="1"/>
      <protection hidden="1"/>
    </xf>
    <xf numFmtId="0" fontId="13" fillId="0" borderId="9" xfId="4" applyBorder="1" applyAlignment="1" applyProtection="1">
      <alignment vertical="top" wrapText="1"/>
      <protection hidden="1"/>
    </xf>
    <xf numFmtId="0" fontId="13" fillId="0" borderId="6" xfId="4" applyBorder="1" applyAlignment="1" applyProtection="1">
      <alignment vertical="top" wrapText="1"/>
      <protection hidden="1"/>
    </xf>
    <xf numFmtId="0" fontId="0" fillId="0" borderId="7" xfId="0" applyBorder="1" applyProtection="1">
      <protection hidden="1"/>
    </xf>
    <xf numFmtId="0" fontId="0" fillId="7" borderId="3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7" fillId="6" borderId="15" xfId="6">
      <alignment horizontal="center"/>
      <protection hidden="1"/>
    </xf>
    <xf numFmtId="0" fontId="17" fillId="9" borderId="2" xfId="7">
      <alignment horizontal="left" vertical="center" wrapText="1"/>
      <protection hidden="1"/>
    </xf>
    <xf numFmtId="0" fontId="17" fillId="9" borderId="2" xfId="7" applyAlignment="1">
      <alignment horizontal="center" vertical="center" wrapText="1"/>
      <protection hidden="1"/>
    </xf>
    <xf numFmtId="0" fontId="17" fillId="6" borderId="15" xfId="6" applyAlignment="1">
      <alignment horizontal="center" vertical="center"/>
      <protection hidden="1"/>
    </xf>
    <xf numFmtId="10" fontId="17" fillId="6" borderId="15" xfId="6" applyNumberFormat="1" applyAlignment="1">
      <alignment horizontal="center" vertical="center"/>
      <protection hidden="1"/>
    </xf>
    <xf numFmtId="0" fontId="14" fillId="0" borderId="16" xfId="0" applyFont="1" applyBorder="1" applyAlignment="1" applyProtection="1">
      <alignment vertical="top" wrapText="1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alignment vertical="top" wrapText="1"/>
      <protection hidden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6" borderId="15" xfId="6" applyAlignment="1">
      <alignment horizontal="center"/>
      <protection hidden="1"/>
    </xf>
    <xf numFmtId="0" fontId="21" fillId="0" borderId="0" xfId="0" applyFont="1" applyAlignment="1">
      <alignment vertical="top"/>
    </xf>
    <xf numFmtId="14" fontId="12" fillId="6" borderId="1" xfId="3" applyNumberFormat="1" applyAlignment="1" applyProtection="1">
      <alignment horizontal="center"/>
      <protection hidden="1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0" fontId="17" fillId="9" borderId="2" xfId="7" applyAlignment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7" fillId="9" borderId="18" xfId="7" applyBorder="1" applyAlignment="1">
      <alignment horizontal="center" vertical="center" wrapText="1"/>
      <protection hidden="1"/>
    </xf>
    <xf numFmtId="0" fontId="17" fillId="9" borderId="19" xfId="7" applyBorder="1" applyAlignment="1">
      <alignment horizontal="center" vertical="center" wrapText="1"/>
      <protection hidden="1"/>
    </xf>
  </cellXfs>
  <cellStyles count="8">
    <cellStyle name="Explanatory Text" xfId="4" builtinId="53"/>
    <cellStyle name="Good" xfId="1" builtinId="26"/>
    <cellStyle name="Hyperlink" xfId="5" builtinId="8"/>
    <cellStyle name="Input" xfId="3" builtinId="20"/>
    <cellStyle name="Neutral" xfId="2" builtinId="28"/>
    <cellStyle name="Normal" xfId="0" builtinId="0"/>
    <cellStyle name="NSWTAG 1" xfId="6"/>
    <cellStyle name="NSWTAG 2" xfId="7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2"/>
  <sheetViews>
    <sheetView tabSelected="1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defaultRowHeight="15" x14ac:dyDescent="0.25"/>
  <cols>
    <col min="1" max="1" width="4.140625" style="4" customWidth="1"/>
    <col min="2" max="2" width="37.42578125" style="4" customWidth="1"/>
    <col min="3" max="4" width="33.7109375" style="4" customWidth="1"/>
    <col min="5" max="6" width="15.7109375" style="4" customWidth="1"/>
    <col min="7" max="7" width="34" style="4" customWidth="1"/>
    <col min="8" max="8" width="43" style="4" customWidth="1"/>
    <col min="9" max="9" width="12.140625" style="4" customWidth="1"/>
    <col min="10" max="10" width="15.5703125" style="4" customWidth="1"/>
    <col min="11" max="11" width="15" style="4" customWidth="1"/>
    <col min="12" max="12" width="11.42578125" style="4" customWidth="1"/>
    <col min="13" max="13" width="16" style="4" customWidth="1"/>
    <col min="14" max="14" width="28.28515625" style="4" customWidth="1"/>
    <col min="15" max="16384" width="9.140625" style="4"/>
  </cols>
  <sheetData>
    <row r="1" spans="1:14" ht="6.75" customHeight="1" x14ac:dyDescent="0.25">
      <c r="A1" s="13"/>
      <c r="B1" s="13"/>
      <c r="C1" s="51"/>
      <c r="D1" s="13"/>
      <c r="E1" s="13"/>
      <c r="F1" s="13"/>
      <c r="G1" s="13"/>
      <c r="H1" s="13"/>
    </row>
    <row r="2" spans="1:14" ht="40.5" customHeight="1" x14ac:dyDescent="0.35">
      <c r="A2" s="13"/>
      <c r="B2" s="9" t="str">
        <f>CONCATENATE("Data collection form for National QUM Indicator ", Indicator_number, ": ", Indicator_name)</f>
        <v>Data collection form for National QUM Indicator 1.5: Percentage of patients with an INR above 4 whose dosage has been adjusted or reviewed prior to the next warfarin dose</v>
      </c>
      <c r="C2" s="31"/>
      <c r="D2" s="31"/>
      <c r="E2" s="31"/>
      <c r="F2" s="31"/>
      <c r="G2" s="31"/>
      <c r="H2" s="31"/>
      <c r="I2" s="43"/>
      <c r="J2" s="43"/>
      <c r="K2" s="43"/>
      <c r="L2" s="44"/>
      <c r="M2" s="44"/>
    </row>
    <row r="3" spans="1:14" ht="30" customHeight="1" x14ac:dyDescent="0.35">
      <c r="A3" s="29"/>
      <c r="B3" s="79" t="s">
        <v>61</v>
      </c>
      <c r="C3" s="29"/>
      <c r="D3" s="29"/>
      <c r="E3" s="29"/>
      <c r="F3" s="29"/>
      <c r="G3" s="29"/>
      <c r="H3" s="29"/>
      <c r="I3" s="45"/>
      <c r="J3" s="45"/>
      <c r="K3" s="45"/>
      <c r="L3" s="45"/>
      <c r="M3" s="45"/>
      <c r="N3" s="45"/>
    </row>
    <row r="4" spans="1:14" ht="23.25" customHeight="1" x14ac:dyDescent="0.35">
      <c r="A4" s="13"/>
      <c r="B4" s="10" t="str">
        <f>CONCATENATE("This form should be used in conjunction with the methodology in QUM Indicator ", Indicator_number)</f>
        <v>This form should be used in conjunction with the methodology in QUM Indicator 1.5</v>
      </c>
      <c r="C4" s="13"/>
      <c r="D4" s="13"/>
      <c r="E4" s="40" t="s">
        <v>33</v>
      </c>
      <c r="F4" s="13"/>
      <c r="G4" s="13"/>
      <c r="H4" s="13"/>
    </row>
    <row r="5" spans="1:14" ht="6.75" customHeight="1" x14ac:dyDescent="0.35">
      <c r="B5" s="46"/>
      <c r="C5" s="47"/>
    </row>
    <row r="6" spans="1:14" ht="15.75" x14ac:dyDescent="0.25">
      <c r="A6" s="46"/>
      <c r="B6" s="11" t="s">
        <v>0</v>
      </c>
      <c r="C6" s="48"/>
      <c r="D6" s="6"/>
      <c r="E6" s="46"/>
      <c r="F6" s="46"/>
      <c r="G6" s="46"/>
      <c r="H6" s="46"/>
      <c r="I6" s="49"/>
      <c r="J6" s="49"/>
      <c r="K6" s="49"/>
      <c r="L6" s="49"/>
      <c r="M6" s="49"/>
      <c r="N6" s="46"/>
    </row>
    <row r="7" spans="1:14" ht="15.75" x14ac:dyDescent="0.25">
      <c r="A7" s="46"/>
      <c r="B7" s="11" t="s">
        <v>62</v>
      </c>
      <c r="C7" s="48"/>
      <c r="E7" s="11" t="s">
        <v>28</v>
      </c>
      <c r="F7" s="81"/>
      <c r="G7" s="46"/>
      <c r="H7" s="46"/>
      <c r="I7" s="49"/>
      <c r="J7" s="49"/>
      <c r="K7" s="49"/>
      <c r="L7" s="49"/>
      <c r="M7" s="49"/>
      <c r="N7" s="46"/>
    </row>
    <row r="8" spans="1:14" ht="15.75" x14ac:dyDescent="0.25">
      <c r="A8" s="46"/>
      <c r="D8" s="7"/>
      <c r="G8" s="46"/>
      <c r="H8" s="46"/>
      <c r="I8" s="49"/>
      <c r="J8" s="49"/>
      <c r="K8" s="49"/>
      <c r="L8" s="49"/>
      <c r="M8" s="49"/>
      <c r="N8" s="46"/>
    </row>
    <row r="9" spans="1:14" ht="9.75" customHeight="1" thickBot="1" x14ac:dyDescent="0.3">
      <c r="B9" s="13"/>
      <c r="C9" s="13"/>
      <c r="D9" s="13"/>
      <c r="E9" s="13"/>
    </row>
    <row r="10" spans="1:14" ht="16.5" thickBot="1" x14ac:dyDescent="0.3">
      <c r="B10" s="13"/>
      <c r="C10" s="52" t="s">
        <v>1</v>
      </c>
      <c r="D10" s="53"/>
      <c r="E10" s="53"/>
      <c r="F10" s="53"/>
      <c r="G10" s="54"/>
    </row>
    <row r="11" spans="1:14" ht="15.75" x14ac:dyDescent="0.25">
      <c r="B11" s="55"/>
      <c r="C11" s="72">
        <v>1</v>
      </c>
      <c r="D11" s="70">
        <v>2</v>
      </c>
      <c r="E11" s="70">
        <v>3</v>
      </c>
      <c r="F11" s="70">
        <v>4</v>
      </c>
      <c r="G11" s="73">
        <v>5</v>
      </c>
    </row>
    <row r="12" spans="1:14" ht="78" customHeight="1" x14ac:dyDescent="0.25">
      <c r="A12" s="50"/>
      <c r="B12" s="56" t="s">
        <v>13</v>
      </c>
      <c r="C12" s="69" t="s">
        <v>47</v>
      </c>
      <c r="D12" s="71" t="s">
        <v>66</v>
      </c>
      <c r="E12" s="71" t="s">
        <v>50</v>
      </c>
      <c r="F12" s="71" t="s">
        <v>51</v>
      </c>
      <c r="G12" s="74" t="s">
        <v>40</v>
      </c>
    </row>
    <row r="13" spans="1:14" ht="33.75" customHeight="1" thickBot="1" x14ac:dyDescent="0.3">
      <c r="B13" s="57"/>
      <c r="C13" s="58" t="s">
        <v>46</v>
      </c>
      <c r="D13" s="59" t="s">
        <v>46</v>
      </c>
      <c r="E13" s="59" t="s">
        <v>52</v>
      </c>
      <c r="F13" s="59" t="s">
        <v>53</v>
      </c>
      <c r="G13" s="60"/>
    </row>
    <row r="14" spans="1:14" x14ac:dyDescent="0.25">
      <c r="B14" s="61">
        <v>1</v>
      </c>
      <c r="C14" s="26"/>
      <c r="D14" s="26"/>
      <c r="E14" s="26"/>
      <c r="F14" s="26"/>
      <c r="G14" s="26"/>
    </row>
    <row r="15" spans="1:14" x14ac:dyDescent="0.25">
      <c r="B15" s="62">
        <v>2</v>
      </c>
      <c r="C15" s="27"/>
      <c r="D15" s="27"/>
      <c r="E15" s="27"/>
      <c r="F15" s="27"/>
      <c r="G15" s="27"/>
    </row>
    <row r="16" spans="1:14" x14ac:dyDescent="0.25">
      <c r="B16" s="63">
        <v>3</v>
      </c>
      <c r="C16" s="28"/>
      <c r="D16" s="28"/>
      <c r="E16" s="28"/>
      <c r="F16" s="28"/>
      <c r="G16" s="28"/>
    </row>
    <row r="17" spans="1:7" x14ac:dyDescent="0.25">
      <c r="B17" s="62">
        <v>4</v>
      </c>
      <c r="C17" s="27"/>
      <c r="D17" s="27"/>
      <c r="E17" s="27"/>
      <c r="F17" s="27"/>
      <c r="G17" s="27"/>
    </row>
    <row r="18" spans="1:7" x14ac:dyDescent="0.25">
      <c r="B18" s="63">
        <v>5</v>
      </c>
      <c r="C18" s="28"/>
      <c r="D18" s="28"/>
      <c r="E18" s="28"/>
      <c r="F18" s="28"/>
      <c r="G18" s="28"/>
    </row>
    <row r="19" spans="1:7" x14ac:dyDescent="0.25">
      <c r="B19" s="62">
        <v>6</v>
      </c>
      <c r="C19" s="27"/>
      <c r="D19" s="27"/>
      <c r="E19" s="27"/>
      <c r="F19" s="27"/>
      <c r="G19" s="27"/>
    </row>
    <row r="20" spans="1:7" x14ac:dyDescent="0.25">
      <c r="A20" s="5"/>
      <c r="B20" s="63">
        <v>7</v>
      </c>
      <c r="C20" s="28"/>
      <c r="D20" s="28"/>
      <c r="E20" s="28"/>
      <c r="F20" s="28"/>
      <c r="G20" s="28"/>
    </row>
    <row r="21" spans="1:7" x14ac:dyDescent="0.25">
      <c r="A21" s="5"/>
      <c r="B21" s="62">
        <v>8</v>
      </c>
      <c r="C21" s="27"/>
      <c r="D21" s="27"/>
      <c r="E21" s="27"/>
      <c r="F21" s="27"/>
      <c r="G21" s="27"/>
    </row>
    <row r="22" spans="1:7" x14ac:dyDescent="0.25">
      <c r="A22" s="5"/>
      <c r="B22" s="63">
        <v>9</v>
      </c>
      <c r="C22" s="28"/>
      <c r="D22" s="28"/>
      <c r="E22" s="28"/>
      <c r="F22" s="28"/>
      <c r="G22" s="28"/>
    </row>
    <row r="23" spans="1:7" x14ac:dyDescent="0.25">
      <c r="A23" s="5"/>
      <c r="B23" s="62">
        <v>10</v>
      </c>
      <c r="C23" s="27"/>
      <c r="D23" s="27"/>
      <c r="E23" s="27"/>
      <c r="F23" s="27"/>
      <c r="G23" s="27"/>
    </row>
    <row r="24" spans="1:7" x14ac:dyDescent="0.25">
      <c r="A24" s="5"/>
      <c r="B24" s="63">
        <v>11</v>
      </c>
      <c r="C24" s="28"/>
      <c r="D24" s="28"/>
      <c r="E24" s="28"/>
      <c r="F24" s="28"/>
      <c r="G24" s="28"/>
    </row>
    <row r="25" spans="1:7" x14ac:dyDescent="0.25">
      <c r="A25" s="5"/>
      <c r="B25" s="62">
        <v>12</v>
      </c>
      <c r="C25" s="27"/>
      <c r="D25" s="27"/>
      <c r="E25" s="27"/>
      <c r="F25" s="27"/>
      <c r="G25" s="27"/>
    </row>
    <row r="26" spans="1:7" x14ac:dyDescent="0.25">
      <c r="A26" s="5"/>
      <c r="B26" s="63">
        <v>13</v>
      </c>
      <c r="C26" s="28"/>
      <c r="D26" s="28"/>
      <c r="E26" s="28"/>
      <c r="F26" s="28"/>
      <c r="G26" s="28"/>
    </row>
    <row r="27" spans="1:7" x14ac:dyDescent="0.25">
      <c r="A27" s="5"/>
      <c r="B27" s="62">
        <v>14</v>
      </c>
      <c r="C27" s="27"/>
      <c r="D27" s="27"/>
      <c r="E27" s="27"/>
      <c r="F27" s="27"/>
      <c r="G27" s="27"/>
    </row>
    <row r="28" spans="1:7" x14ac:dyDescent="0.25">
      <c r="A28" s="5"/>
      <c r="B28" s="63">
        <v>15</v>
      </c>
      <c r="C28" s="28"/>
      <c r="D28" s="28"/>
      <c r="E28" s="28"/>
      <c r="F28" s="28"/>
      <c r="G28" s="28"/>
    </row>
    <row r="29" spans="1:7" x14ac:dyDescent="0.25">
      <c r="A29" s="5"/>
      <c r="B29" s="62">
        <v>16</v>
      </c>
      <c r="C29" s="27"/>
      <c r="D29" s="27"/>
      <c r="E29" s="27"/>
      <c r="F29" s="27"/>
      <c r="G29" s="27"/>
    </row>
    <row r="30" spans="1:7" x14ac:dyDescent="0.25">
      <c r="A30" s="5"/>
      <c r="B30" s="63">
        <v>17</v>
      </c>
      <c r="C30" s="28"/>
      <c r="D30" s="28"/>
      <c r="E30" s="28"/>
      <c r="F30" s="28"/>
      <c r="G30" s="28"/>
    </row>
    <row r="31" spans="1:7" x14ac:dyDescent="0.25">
      <c r="B31" s="62">
        <v>18</v>
      </c>
      <c r="C31" s="27"/>
      <c r="D31" s="27"/>
      <c r="E31" s="27"/>
      <c r="F31" s="27"/>
      <c r="G31" s="27"/>
    </row>
    <row r="32" spans="1:7" x14ac:dyDescent="0.25">
      <c r="B32" s="63">
        <v>19</v>
      </c>
      <c r="C32" s="28"/>
      <c r="D32" s="28"/>
      <c r="E32" s="28"/>
      <c r="F32" s="28"/>
      <c r="G32" s="28"/>
    </row>
    <row r="33" spans="2:7" x14ac:dyDescent="0.25">
      <c r="B33" s="62">
        <v>20</v>
      </c>
      <c r="C33" s="27"/>
      <c r="D33" s="27"/>
      <c r="E33" s="27"/>
      <c r="F33" s="27"/>
      <c r="G33" s="27"/>
    </row>
    <row r="34" spans="2:7" x14ac:dyDescent="0.25">
      <c r="B34" s="63">
        <v>21</v>
      </c>
      <c r="C34" s="28"/>
      <c r="D34" s="28"/>
      <c r="E34" s="28"/>
      <c r="F34" s="28"/>
      <c r="G34" s="28"/>
    </row>
    <row r="35" spans="2:7" x14ac:dyDescent="0.25">
      <c r="B35" s="62">
        <v>22</v>
      </c>
      <c r="C35" s="27"/>
      <c r="D35" s="27"/>
      <c r="E35" s="27"/>
      <c r="F35" s="27"/>
      <c r="G35" s="27"/>
    </row>
    <row r="36" spans="2:7" x14ac:dyDescent="0.25">
      <c r="B36" s="63">
        <v>23</v>
      </c>
      <c r="C36" s="28"/>
      <c r="D36" s="28"/>
      <c r="E36" s="28"/>
      <c r="F36" s="28"/>
      <c r="G36" s="28"/>
    </row>
    <row r="37" spans="2:7" x14ac:dyDescent="0.25">
      <c r="B37" s="62">
        <v>24</v>
      </c>
      <c r="C37" s="27"/>
      <c r="D37" s="27"/>
      <c r="E37" s="27"/>
      <c r="F37" s="27"/>
      <c r="G37" s="27"/>
    </row>
    <row r="38" spans="2:7" x14ac:dyDescent="0.25">
      <c r="B38" s="63">
        <v>25</v>
      </c>
      <c r="C38" s="28"/>
      <c r="D38" s="28"/>
      <c r="E38" s="28"/>
      <c r="F38" s="28"/>
      <c r="G38" s="28"/>
    </row>
    <row r="39" spans="2:7" x14ac:dyDescent="0.25">
      <c r="B39" s="62">
        <v>26</v>
      </c>
      <c r="C39" s="27"/>
      <c r="D39" s="27"/>
      <c r="E39" s="27"/>
      <c r="F39" s="27"/>
      <c r="G39" s="27"/>
    </row>
    <row r="40" spans="2:7" x14ac:dyDescent="0.25">
      <c r="B40" s="63">
        <v>27</v>
      </c>
      <c r="C40" s="28"/>
      <c r="D40" s="28"/>
      <c r="E40" s="28"/>
      <c r="F40" s="28"/>
      <c r="G40" s="28"/>
    </row>
    <row r="41" spans="2:7" x14ac:dyDescent="0.25">
      <c r="B41" s="62">
        <v>28</v>
      </c>
      <c r="C41" s="27"/>
      <c r="D41" s="27"/>
      <c r="E41" s="27"/>
      <c r="F41" s="27"/>
      <c r="G41" s="27"/>
    </row>
    <row r="42" spans="2:7" x14ac:dyDescent="0.25">
      <c r="B42" s="63">
        <v>29</v>
      </c>
      <c r="C42" s="28"/>
      <c r="D42" s="28"/>
      <c r="E42" s="28"/>
      <c r="F42" s="28"/>
      <c r="G42" s="28"/>
    </row>
    <row r="43" spans="2:7" x14ac:dyDescent="0.25">
      <c r="B43" s="62">
        <v>30</v>
      </c>
      <c r="C43" s="27"/>
      <c r="D43" s="27"/>
      <c r="E43" s="27"/>
      <c r="F43" s="27"/>
      <c r="G43" s="27"/>
    </row>
    <row r="44" spans="2:7" x14ac:dyDescent="0.25">
      <c r="B44" s="63">
        <v>31</v>
      </c>
      <c r="C44" s="28"/>
      <c r="D44" s="28"/>
      <c r="E44" s="28"/>
      <c r="F44" s="28"/>
      <c r="G44" s="28"/>
    </row>
    <row r="45" spans="2:7" x14ac:dyDescent="0.25">
      <c r="B45" s="62">
        <v>32</v>
      </c>
      <c r="C45" s="27"/>
      <c r="D45" s="27"/>
      <c r="E45" s="27"/>
      <c r="F45" s="27"/>
      <c r="G45" s="27"/>
    </row>
    <row r="46" spans="2:7" x14ac:dyDescent="0.25">
      <c r="B46" s="63">
        <v>33</v>
      </c>
      <c r="C46" s="28"/>
      <c r="D46" s="28"/>
      <c r="E46" s="28"/>
      <c r="F46" s="28"/>
      <c r="G46" s="28"/>
    </row>
    <row r="47" spans="2:7" x14ac:dyDescent="0.25">
      <c r="B47" s="62">
        <v>34</v>
      </c>
      <c r="C47" s="27"/>
      <c r="D47" s="27"/>
      <c r="E47" s="27"/>
      <c r="F47" s="27"/>
      <c r="G47" s="27"/>
    </row>
    <row r="48" spans="2:7" x14ac:dyDescent="0.25">
      <c r="B48" s="63">
        <v>35</v>
      </c>
      <c r="C48" s="28"/>
      <c r="D48" s="28"/>
      <c r="E48" s="28"/>
      <c r="F48" s="28"/>
      <c r="G48" s="28"/>
    </row>
    <row r="49" spans="1:7" x14ac:dyDescent="0.25">
      <c r="B49" s="62">
        <v>36</v>
      </c>
      <c r="C49" s="27"/>
      <c r="D49" s="27"/>
      <c r="E49" s="27"/>
      <c r="F49" s="27"/>
      <c r="G49" s="27"/>
    </row>
    <row r="50" spans="1:7" x14ac:dyDescent="0.25">
      <c r="B50" s="63">
        <v>37</v>
      </c>
      <c r="C50" s="28"/>
      <c r="D50" s="28"/>
      <c r="E50" s="28"/>
      <c r="F50" s="28"/>
      <c r="G50" s="28"/>
    </row>
    <row r="51" spans="1:7" x14ac:dyDescent="0.25">
      <c r="B51" s="62">
        <v>38</v>
      </c>
      <c r="C51" s="27"/>
      <c r="D51" s="27"/>
      <c r="E51" s="27"/>
      <c r="F51" s="27"/>
      <c r="G51" s="27"/>
    </row>
    <row r="52" spans="1:7" x14ac:dyDescent="0.25">
      <c r="B52" s="63">
        <v>39</v>
      </c>
      <c r="C52" s="28"/>
      <c r="D52" s="28"/>
      <c r="E52" s="28"/>
      <c r="F52" s="28"/>
      <c r="G52" s="28"/>
    </row>
    <row r="53" spans="1:7" x14ac:dyDescent="0.25">
      <c r="B53" s="62">
        <v>40</v>
      </c>
      <c r="C53" s="27"/>
      <c r="D53" s="27"/>
      <c r="E53" s="27"/>
      <c r="F53" s="27"/>
      <c r="G53" s="27"/>
    </row>
    <row r="54" spans="1:7" x14ac:dyDescent="0.25">
      <c r="B54" s="63">
        <v>41</v>
      </c>
      <c r="C54" s="28"/>
      <c r="D54" s="28"/>
      <c r="E54" s="28"/>
      <c r="F54" s="28"/>
      <c r="G54" s="28"/>
    </row>
    <row r="55" spans="1:7" x14ac:dyDescent="0.25">
      <c r="B55" s="62">
        <v>42</v>
      </c>
      <c r="C55" s="27"/>
      <c r="D55" s="27"/>
      <c r="E55" s="27"/>
      <c r="F55" s="27"/>
      <c r="G55" s="27"/>
    </row>
    <row r="56" spans="1:7" x14ac:dyDescent="0.25">
      <c r="B56" s="63">
        <v>43</v>
      </c>
      <c r="C56" s="28"/>
      <c r="D56" s="28"/>
      <c r="E56" s="28"/>
      <c r="F56" s="28"/>
      <c r="G56" s="28"/>
    </row>
    <row r="57" spans="1:7" x14ac:dyDescent="0.25">
      <c r="B57" s="62">
        <v>44</v>
      </c>
      <c r="C57" s="27"/>
      <c r="D57" s="27"/>
      <c r="E57" s="27"/>
      <c r="F57" s="27"/>
      <c r="G57" s="27"/>
    </row>
    <row r="58" spans="1:7" x14ac:dyDescent="0.25">
      <c r="B58" s="63">
        <v>45</v>
      </c>
      <c r="C58" s="28"/>
      <c r="D58" s="28"/>
      <c r="E58" s="28"/>
      <c r="F58" s="28"/>
      <c r="G58" s="28"/>
    </row>
    <row r="59" spans="1:7" x14ac:dyDescent="0.25">
      <c r="A59" s="5"/>
      <c r="B59" s="62">
        <v>46</v>
      </c>
      <c r="C59" s="27"/>
      <c r="D59" s="27"/>
      <c r="E59" s="27"/>
      <c r="F59" s="27"/>
      <c r="G59" s="27"/>
    </row>
    <row r="60" spans="1:7" x14ac:dyDescent="0.25">
      <c r="A60" s="5"/>
      <c r="B60" s="63">
        <v>47</v>
      </c>
      <c r="C60" s="28"/>
      <c r="D60" s="28"/>
      <c r="E60" s="28"/>
      <c r="F60" s="28"/>
      <c r="G60" s="28"/>
    </row>
    <row r="61" spans="1:7" x14ac:dyDescent="0.25">
      <c r="A61" s="5"/>
      <c r="B61" s="62">
        <v>48</v>
      </c>
      <c r="C61" s="27"/>
      <c r="D61" s="27"/>
      <c r="E61" s="27"/>
      <c r="F61" s="27"/>
      <c r="G61" s="27"/>
    </row>
    <row r="62" spans="1:7" x14ac:dyDescent="0.25">
      <c r="A62" s="5"/>
      <c r="B62" s="63">
        <v>49</v>
      </c>
      <c r="C62" s="28"/>
      <c r="D62" s="28"/>
      <c r="E62" s="28"/>
      <c r="F62" s="28"/>
      <c r="G62" s="28"/>
    </row>
    <row r="63" spans="1:7" x14ac:dyDescent="0.25">
      <c r="B63" s="62">
        <v>50</v>
      </c>
      <c r="C63" s="27"/>
      <c r="D63" s="27"/>
      <c r="E63" s="27"/>
      <c r="F63" s="27"/>
      <c r="G63" s="27"/>
    </row>
    <row r="64" spans="1:7" x14ac:dyDescent="0.25">
      <c r="B64" s="63">
        <v>51</v>
      </c>
      <c r="C64" s="28"/>
      <c r="D64" s="28"/>
      <c r="E64" s="28"/>
      <c r="F64" s="28"/>
      <c r="G64" s="28"/>
    </row>
    <row r="65" spans="1:7" x14ac:dyDescent="0.25">
      <c r="B65" s="62">
        <v>52</v>
      </c>
      <c r="C65" s="27"/>
      <c r="D65" s="27"/>
      <c r="E65" s="27"/>
      <c r="F65" s="27"/>
      <c r="G65" s="27"/>
    </row>
    <row r="66" spans="1:7" x14ac:dyDescent="0.25">
      <c r="B66" s="63">
        <v>53</v>
      </c>
      <c r="C66" s="28"/>
      <c r="D66" s="28"/>
      <c r="E66" s="28"/>
      <c r="F66" s="28"/>
      <c r="G66" s="28"/>
    </row>
    <row r="67" spans="1:7" x14ac:dyDescent="0.25">
      <c r="B67" s="62">
        <v>54</v>
      </c>
      <c r="C67" s="27"/>
      <c r="D67" s="27"/>
      <c r="E67" s="27"/>
      <c r="F67" s="27"/>
      <c r="G67" s="27"/>
    </row>
    <row r="68" spans="1:7" x14ac:dyDescent="0.25">
      <c r="B68" s="63">
        <v>55</v>
      </c>
      <c r="C68" s="28"/>
      <c r="D68" s="28"/>
      <c r="E68" s="28"/>
      <c r="F68" s="28"/>
      <c r="G68" s="28"/>
    </row>
    <row r="69" spans="1:7" x14ac:dyDescent="0.25">
      <c r="A69" s="5"/>
      <c r="B69" s="62">
        <v>56</v>
      </c>
      <c r="C69" s="27"/>
      <c r="D69" s="27"/>
      <c r="E69" s="27"/>
      <c r="F69" s="27"/>
      <c r="G69" s="27"/>
    </row>
    <row r="70" spans="1:7" x14ac:dyDescent="0.25">
      <c r="A70" s="5"/>
      <c r="B70" s="63">
        <v>57</v>
      </c>
      <c r="C70" s="28"/>
      <c r="D70" s="28"/>
      <c r="E70" s="28"/>
      <c r="F70" s="28"/>
      <c r="G70" s="28"/>
    </row>
    <row r="71" spans="1:7" x14ac:dyDescent="0.25">
      <c r="A71" s="5"/>
      <c r="B71" s="62">
        <v>58</v>
      </c>
      <c r="C71" s="27"/>
      <c r="D71" s="27"/>
      <c r="E71" s="27"/>
      <c r="F71" s="27"/>
      <c r="G71" s="27"/>
    </row>
    <row r="72" spans="1:7" x14ac:dyDescent="0.25">
      <c r="A72" s="5"/>
      <c r="B72" s="63">
        <v>59</v>
      </c>
      <c r="C72" s="28"/>
      <c r="D72" s="28"/>
      <c r="E72" s="28"/>
      <c r="F72" s="28"/>
      <c r="G72" s="28"/>
    </row>
    <row r="73" spans="1:7" x14ac:dyDescent="0.25">
      <c r="A73" s="5"/>
      <c r="B73" s="62">
        <v>60</v>
      </c>
      <c r="C73" s="27"/>
      <c r="D73" s="27"/>
      <c r="E73" s="27"/>
      <c r="F73" s="27"/>
      <c r="G73" s="27"/>
    </row>
    <row r="74" spans="1:7" x14ac:dyDescent="0.25">
      <c r="A74" s="5"/>
      <c r="B74" s="63">
        <v>61</v>
      </c>
      <c r="C74" s="28"/>
      <c r="D74" s="28"/>
      <c r="E74" s="28"/>
      <c r="F74" s="28"/>
      <c r="G74" s="28"/>
    </row>
    <row r="75" spans="1:7" x14ac:dyDescent="0.25">
      <c r="A75" s="5"/>
      <c r="B75" s="62">
        <v>62</v>
      </c>
      <c r="C75" s="27"/>
      <c r="D75" s="27"/>
      <c r="E75" s="27"/>
      <c r="F75" s="27"/>
      <c r="G75" s="27"/>
    </row>
    <row r="76" spans="1:7" x14ac:dyDescent="0.25">
      <c r="A76" s="5"/>
      <c r="B76" s="63">
        <v>63</v>
      </c>
      <c r="C76" s="28"/>
      <c r="D76" s="28"/>
      <c r="E76" s="28"/>
      <c r="F76" s="28"/>
      <c r="G76" s="28"/>
    </row>
    <row r="77" spans="1:7" x14ac:dyDescent="0.25">
      <c r="A77" s="5"/>
      <c r="B77" s="62">
        <v>64</v>
      </c>
      <c r="C77" s="27"/>
      <c r="D77" s="27"/>
      <c r="E77" s="27"/>
      <c r="F77" s="27"/>
      <c r="G77" s="27"/>
    </row>
    <row r="78" spans="1:7" x14ac:dyDescent="0.25">
      <c r="A78" s="5"/>
      <c r="B78" s="63">
        <v>65</v>
      </c>
      <c r="C78" s="28"/>
      <c r="D78" s="28"/>
      <c r="E78" s="28"/>
      <c r="F78" s="28"/>
      <c r="G78" s="28"/>
    </row>
    <row r="79" spans="1:7" x14ac:dyDescent="0.25">
      <c r="A79" s="5"/>
      <c r="B79" s="62">
        <v>66</v>
      </c>
      <c r="C79" s="27"/>
      <c r="D79" s="27"/>
      <c r="E79" s="27"/>
      <c r="F79" s="27"/>
      <c r="G79" s="27"/>
    </row>
    <row r="80" spans="1:7" x14ac:dyDescent="0.25">
      <c r="B80" s="63">
        <v>67</v>
      </c>
      <c r="C80" s="28"/>
      <c r="D80" s="28"/>
      <c r="E80" s="28"/>
      <c r="F80" s="28"/>
      <c r="G80" s="28"/>
    </row>
    <row r="81" spans="2:7" x14ac:dyDescent="0.25">
      <c r="B81" s="62">
        <v>68</v>
      </c>
      <c r="C81" s="27"/>
      <c r="D81" s="27"/>
      <c r="E81" s="27"/>
      <c r="F81" s="27"/>
      <c r="G81" s="27"/>
    </row>
    <row r="82" spans="2:7" x14ac:dyDescent="0.25">
      <c r="B82" s="63">
        <v>69</v>
      </c>
      <c r="C82" s="28"/>
      <c r="D82" s="28"/>
      <c r="E82" s="28"/>
      <c r="F82" s="28"/>
      <c r="G82" s="28"/>
    </row>
    <row r="83" spans="2:7" x14ac:dyDescent="0.25">
      <c r="B83" s="62">
        <v>70</v>
      </c>
      <c r="C83" s="27"/>
      <c r="D83" s="27"/>
      <c r="E83" s="27"/>
      <c r="F83" s="27"/>
      <c r="G83" s="27"/>
    </row>
    <row r="84" spans="2:7" x14ac:dyDescent="0.25">
      <c r="B84" s="63">
        <v>71</v>
      </c>
      <c r="C84" s="28"/>
      <c r="D84" s="28"/>
      <c r="E84" s="28"/>
      <c r="F84" s="28"/>
      <c r="G84" s="28"/>
    </row>
    <row r="85" spans="2:7" x14ac:dyDescent="0.25">
      <c r="B85" s="62">
        <v>72</v>
      </c>
      <c r="C85" s="27"/>
      <c r="D85" s="27"/>
      <c r="E85" s="27"/>
      <c r="F85" s="27"/>
      <c r="G85" s="27"/>
    </row>
    <row r="86" spans="2:7" x14ac:dyDescent="0.25">
      <c r="B86" s="63">
        <v>73</v>
      </c>
      <c r="C86" s="28"/>
      <c r="D86" s="28"/>
      <c r="E86" s="28"/>
      <c r="F86" s="28"/>
      <c r="G86" s="28"/>
    </row>
    <row r="87" spans="2:7" x14ac:dyDescent="0.25">
      <c r="B87" s="62">
        <v>74</v>
      </c>
      <c r="C87" s="27"/>
      <c r="D87" s="27"/>
      <c r="E87" s="27"/>
      <c r="F87" s="27"/>
      <c r="G87" s="27"/>
    </row>
    <row r="88" spans="2:7" x14ac:dyDescent="0.25">
      <c r="B88" s="63">
        <v>75</v>
      </c>
      <c r="C88" s="28"/>
      <c r="D88" s="28"/>
      <c r="E88" s="28"/>
      <c r="F88" s="28"/>
      <c r="G88" s="28"/>
    </row>
    <row r="89" spans="2:7" x14ac:dyDescent="0.25">
      <c r="B89" s="62">
        <v>76</v>
      </c>
      <c r="C89" s="27"/>
      <c r="D89" s="27"/>
      <c r="E89" s="27"/>
      <c r="F89" s="27"/>
      <c r="G89" s="27"/>
    </row>
    <row r="90" spans="2:7" x14ac:dyDescent="0.25">
      <c r="B90" s="63">
        <v>77</v>
      </c>
      <c r="C90" s="28"/>
      <c r="D90" s="28"/>
      <c r="E90" s="28"/>
      <c r="F90" s="28"/>
      <c r="G90" s="28"/>
    </row>
    <row r="91" spans="2:7" x14ac:dyDescent="0.25">
      <c r="B91" s="62">
        <v>78</v>
      </c>
      <c r="C91" s="27"/>
      <c r="D91" s="27"/>
      <c r="E91" s="27"/>
      <c r="F91" s="27"/>
      <c r="G91" s="27"/>
    </row>
    <row r="92" spans="2:7" x14ac:dyDescent="0.25">
      <c r="B92" s="63">
        <v>79</v>
      </c>
      <c r="C92" s="28"/>
      <c r="D92" s="28"/>
      <c r="E92" s="28"/>
      <c r="F92" s="28"/>
      <c r="G92" s="28"/>
    </row>
    <row r="93" spans="2:7" x14ac:dyDescent="0.25">
      <c r="B93" s="62">
        <v>80</v>
      </c>
      <c r="C93" s="27"/>
      <c r="D93" s="27"/>
      <c r="E93" s="27"/>
      <c r="F93" s="27"/>
      <c r="G93" s="27"/>
    </row>
    <row r="94" spans="2:7" x14ac:dyDescent="0.25">
      <c r="B94" s="63">
        <v>81</v>
      </c>
      <c r="C94" s="28"/>
      <c r="D94" s="28"/>
      <c r="E94" s="28"/>
      <c r="F94" s="28"/>
      <c r="G94" s="28"/>
    </row>
    <row r="95" spans="2:7" x14ac:dyDescent="0.25">
      <c r="B95" s="62">
        <v>82</v>
      </c>
      <c r="C95" s="27"/>
      <c r="D95" s="27"/>
      <c r="E95" s="27"/>
      <c r="F95" s="27"/>
      <c r="G95" s="27"/>
    </row>
    <row r="96" spans="2:7" x14ac:dyDescent="0.25">
      <c r="B96" s="63">
        <v>83</v>
      </c>
      <c r="C96" s="28"/>
      <c r="D96" s="28"/>
      <c r="E96" s="28"/>
      <c r="F96" s="28"/>
      <c r="G96" s="28"/>
    </row>
    <row r="97" spans="1:7" x14ac:dyDescent="0.25">
      <c r="B97" s="62">
        <v>84</v>
      </c>
      <c r="C97" s="27"/>
      <c r="D97" s="27"/>
      <c r="E97" s="27"/>
      <c r="F97" s="27"/>
      <c r="G97" s="27"/>
    </row>
    <row r="98" spans="1:7" x14ac:dyDescent="0.25">
      <c r="B98" s="63">
        <v>85</v>
      </c>
      <c r="C98" s="28"/>
      <c r="D98" s="28"/>
      <c r="E98" s="28"/>
      <c r="F98" s="28"/>
      <c r="G98" s="28"/>
    </row>
    <row r="99" spans="1:7" x14ac:dyDescent="0.25">
      <c r="B99" s="62">
        <v>86</v>
      </c>
      <c r="C99" s="27"/>
      <c r="D99" s="27"/>
      <c r="E99" s="27"/>
      <c r="F99" s="27"/>
      <c r="G99" s="27"/>
    </row>
    <row r="100" spans="1:7" x14ac:dyDescent="0.25">
      <c r="B100" s="63">
        <v>87</v>
      </c>
      <c r="C100" s="28"/>
      <c r="D100" s="28"/>
      <c r="E100" s="28"/>
      <c r="F100" s="28"/>
      <c r="G100" s="28"/>
    </row>
    <row r="101" spans="1:7" x14ac:dyDescent="0.25">
      <c r="B101" s="62">
        <v>88</v>
      </c>
      <c r="C101" s="27"/>
      <c r="D101" s="27"/>
      <c r="E101" s="27"/>
      <c r="F101" s="27"/>
      <c r="G101" s="27"/>
    </row>
    <row r="102" spans="1:7" x14ac:dyDescent="0.25">
      <c r="B102" s="63">
        <v>89</v>
      </c>
      <c r="C102" s="28"/>
      <c r="D102" s="28"/>
      <c r="E102" s="28"/>
      <c r="F102" s="28"/>
      <c r="G102" s="28"/>
    </row>
    <row r="103" spans="1:7" x14ac:dyDescent="0.25">
      <c r="B103" s="62">
        <v>90</v>
      </c>
      <c r="C103" s="27"/>
      <c r="D103" s="27"/>
      <c r="E103" s="27"/>
      <c r="F103" s="27"/>
      <c r="G103" s="27"/>
    </row>
    <row r="104" spans="1:7" x14ac:dyDescent="0.25">
      <c r="B104" s="63">
        <v>91</v>
      </c>
      <c r="C104" s="28"/>
      <c r="D104" s="28"/>
      <c r="E104" s="28"/>
      <c r="F104" s="28"/>
      <c r="G104" s="28"/>
    </row>
    <row r="105" spans="1:7" x14ac:dyDescent="0.25">
      <c r="B105" s="62">
        <v>92</v>
      </c>
      <c r="C105" s="27"/>
      <c r="D105" s="27"/>
      <c r="E105" s="27"/>
      <c r="F105" s="27"/>
      <c r="G105" s="27"/>
    </row>
    <row r="106" spans="1:7" x14ac:dyDescent="0.25">
      <c r="B106" s="63">
        <v>93</v>
      </c>
      <c r="C106" s="28"/>
      <c r="D106" s="28"/>
      <c r="E106" s="28"/>
      <c r="F106" s="28"/>
      <c r="G106" s="28"/>
    </row>
    <row r="107" spans="1:7" x14ac:dyDescent="0.25">
      <c r="B107" s="62">
        <v>94</v>
      </c>
      <c r="C107" s="27"/>
      <c r="D107" s="27"/>
      <c r="E107" s="27"/>
      <c r="F107" s="27"/>
      <c r="G107" s="27"/>
    </row>
    <row r="108" spans="1:7" x14ac:dyDescent="0.25">
      <c r="A108" s="5"/>
      <c r="B108" s="63">
        <v>95</v>
      </c>
      <c r="C108" s="28"/>
      <c r="D108" s="28"/>
      <c r="E108" s="28"/>
      <c r="F108" s="28"/>
      <c r="G108" s="28"/>
    </row>
    <row r="109" spans="1:7" x14ac:dyDescent="0.25">
      <c r="A109" s="5"/>
      <c r="B109" s="62">
        <v>96</v>
      </c>
      <c r="C109" s="27"/>
      <c r="D109" s="27"/>
      <c r="E109" s="27"/>
      <c r="F109" s="27"/>
      <c r="G109" s="27"/>
    </row>
    <row r="110" spans="1:7" x14ac:dyDescent="0.25">
      <c r="A110" s="5"/>
      <c r="B110" s="63">
        <v>97</v>
      </c>
      <c r="C110" s="28"/>
      <c r="D110" s="28"/>
      <c r="E110" s="28"/>
      <c r="F110" s="28"/>
      <c r="G110" s="28"/>
    </row>
    <row r="111" spans="1:7" x14ac:dyDescent="0.25">
      <c r="A111" s="5"/>
      <c r="B111" s="62">
        <v>98</v>
      </c>
      <c r="C111" s="27"/>
      <c r="D111" s="27"/>
      <c r="E111" s="27"/>
      <c r="F111" s="27"/>
      <c r="G111" s="27"/>
    </row>
    <row r="112" spans="1:7" x14ac:dyDescent="0.25">
      <c r="A112" s="5"/>
      <c r="B112" s="63">
        <v>99</v>
      </c>
      <c r="C112" s="28"/>
      <c r="D112" s="28"/>
      <c r="E112" s="28"/>
      <c r="F112" s="28"/>
      <c r="G112" s="28"/>
    </row>
  </sheetData>
  <sheetProtection password="DE45" sheet="1" objects="1" scenarios="1" formatColumns="0" formatRows="0"/>
  <dataValidations count="2">
    <dataValidation type="list" allowBlank="1" showErrorMessage="1" sqref="C14:C112">
      <formula1>YN_List</formula1>
    </dataValidation>
    <dataValidation type="list" allowBlank="1" showErrorMessage="1" sqref="D14:D112">
      <formula1>YNM_List</formula1>
    </dataValidation>
  </dataValidations>
  <hyperlinks>
    <hyperlink ref="E4" location="Indicator!A1" display="View indicato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"/>
  <sheetViews>
    <sheetView workbookViewId="0">
      <selection sqref="A1:K1"/>
    </sheetView>
  </sheetViews>
  <sheetFormatPr defaultRowHeight="15" x14ac:dyDescent="0.25"/>
  <cols>
    <col min="1" max="1" width="40.28515625" customWidth="1"/>
    <col min="2" max="2" width="28.140625" customWidth="1"/>
    <col min="3" max="6" width="25.7109375" customWidth="1"/>
    <col min="7" max="7" width="32" customWidth="1"/>
    <col min="8" max="8" width="28.85546875" customWidth="1"/>
    <col min="9" max="9" width="20.28515625" customWidth="1"/>
    <col min="10" max="10" width="22.140625" customWidth="1"/>
    <col min="11" max="11" width="19.5703125" customWidth="1"/>
    <col min="12" max="12" width="1" customWidth="1"/>
    <col min="13" max="13" width="19.85546875" customWidth="1"/>
    <col min="14" max="14" width="21.7109375" customWidth="1"/>
    <col min="15" max="15" width="12.140625" customWidth="1"/>
  </cols>
  <sheetData>
    <row r="1" spans="1:15" ht="45" customHeight="1" x14ac:dyDescent="0.35">
      <c r="A1" s="83" t="str">
        <f>CONCATENATE("Collated data for National QUM Indicator ", Indicator_number, ": ", Indicator_name)</f>
        <v>Collated data for National QUM Indicator 1.5: Percentage of patients with an INR above 4 whose dosage has been adjusted or reviewed prior to the next warfarin dose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38"/>
      <c r="M1" s="2"/>
      <c r="N1" s="2"/>
      <c r="O1" s="2"/>
    </row>
    <row r="2" spans="1:15" ht="29.25" customHeight="1" x14ac:dyDescent="0.35">
      <c r="A2" s="7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 x14ac:dyDescent="0.35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 x14ac:dyDescent="0.25">
      <c r="A4" s="11" t="s">
        <v>0</v>
      </c>
      <c r="B4" s="64" t="str">
        <f>IF(ISBLANK(Hospital_name), "", 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 x14ac:dyDescent="0.25">
      <c r="A5" s="11" t="s">
        <v>62</v>
      </c>
      <c r="B5" s="64" t="str">
        <f>IF(ISBLANK(Adult_bed_number), "", Adult_bed_number)</f>
        <v/>
      </c>
      <c r="C5" s="13"/>
      <c r="D5" s="11" t="s">
        <v>45</v>
      </c>
      <c r="E5" s="80" t="str">
        <f>IF(ISBLANK(Audit_date), "", Audit_date)</f>
        <v/>
      </c>
      <c r="F5" s="37"/>
      <c r="G5" s="34"/>
      <c r="H5" s="34"/>
      <c r="I5" s="34"/>
      <c r="J5" s="35"/>
      <c r="K5" s="35"/>
      <c r="L5" s="35"/>
      <c r="M5" s="3"/>
      <c r="N5" s="3"/>
      <c r="O5" s="3"/>
    </row>
    <row r="6" spans="1:15" ht="15.75" x14ac:dyDescent="0.2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5" ht="16.5" thickBot="1" x14ac:dyDescent="0.3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5" ht="95.25" thickBot="1" x14ac:dyDescent="0.3">
      <c r="A8" s="65" t="s">
        <v>2</v>
      </c>
      <c r="B8" s="65" t="s">
        <v>14</v>
      </c>
      <c r="C8" s="82" t="s">
        <v>63</v>
      </c>
      <c r="D8" s="13"/>
      <c r="J8" s="13"/>
      <c r="K8" s="13"/>
    </row>
    <row r="9" spans="1:15" ht="20.45" customHeight="1" thickBot="1" x14ac:dyDescent="0.3">
      <c r="A9" s="67">
        <f>COUNTA(Data!C14:C112)</f>
        <v>0</v>
      </c>
      <c r="B9" s="65" t="s">
        <v>49</v>
      </c>
      <c r="C9" s="67">
        <f>SUM(COUNTIF(Data!C14:C112, "Yes"), COUNTIFS(Data!C14:C112, "No", Data!D14:D112, "Yes"))</f>
        <v>0</v>
      </c>
      <c r="D9" s="13"/>
      <c r="J9" s="13"/>
      <c r="K9" s="13"/>
    </row>
    <row r="10" spans="1:15" ht="20.45" customHeight="1" thickBot="1" x14ac:dyDescent="0.3">
      <c r="A10" s="13"/>
      <c r="B10" s="65" t="s">
        <v>29</v>
      </c>
      <c r="C10" s="68" t="str">
        <f t="shared" ref="C10" si="0">IF(Total_Audits=0, "", C9/Total_Audits)</f>
        <v/>
      </c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ht="16.5" thickBot="1" x14ac:dyDescent="0.3">
      <c r="A13" s="39" t="s">
        <v>30</v>
      </c>
      <c r="B13" s="42"/>
      <c r="C13" s="42"/>
      <c r="D13" s="13"/>
      <c r="E13" s="13"/>
      <c r="F13" s="13"/>
      <c r="G13" s="13"/>
      <c r="H13" s="13"/>
      <c r="I13" s="13"/>
      <c r="J13" s="13"/>
      <c r="K13" s="13"/>
    </row>
    <row r="14" spans="1:15" ht="63.75" thickBot="1" x14ac:dyDescent="0.3">
      <c r="A14" s="13"/>
      <c r="B14" s="65" t="s">
        <v>31</v>
      </c>
      <c r="C14" s="82" t="s">
        <v>48</v>
      </c>
      <c r="D14" s="82" t="s">
        <v>65</v>
      </c>
      <c r="E14" s="13"/>
      <c r="F14" s="13"/>
      <c r="G14" s="13"/>
      <c r="H14" s="85"/>
      <c r="I14" s="85"/>
      <c r="J14" s="13"/>
      <c r="K14" s="13"/>
    </row>
    <row r="15" spans="1:15" ht="20.45" customHeight="1" thickBot="1" x14ac:dyDescent="0.3">
      <c r="A15" s="13"/>
      <c r="B15" s="65" t="s">
        <v>64</v>
      </c>
      <c r="C15" s="67">
        <f>COUNTIF(Data!C14:C112, "Yes")</f>
        <v>0</v>
      </c>
      <c r="D15" s="67">
        <f>COUNTIF(Data!D14:D112, "Yes")</f>
        <v>0</v>
      </c>
      <c r="E15" s="13"/>
      <c r="F15" s="13"/>
      <c r="G15" s="13"/>
      <c r="H15" s="13"/>
      <c r="I15" s="13"/>
      <c r="J15" s="13"/>
      <c r="K15" s="13"/>
    </row>
    <row r="16" spans="1:15" ht="20.45" customHeight="1" thickBot="1" x14ac:dyDescent="0.3">
      <c r="A16" s="13"/>
      <c r="B16" s="65" t="s">
        <v>32</v>
      </c>
      <c r="C16" s="68" t="str">
        <f t="shared" ref="C16" si="1">IF(Total_Audits&gt;0, C15/Total_Audits, "")</f>
        <v/>
      </c>
      <c r="D16" s="68" t="str">
        <f t="shared" ref="D16" si="2">IF(Total_Audits&gt;0, D15/Total_Audits, "")</f>
        <v/>
      </c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thickBot="1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20.45" customHeight="1" thickBot="1" x14ac:dyDescent="0.3">
      <c r="A19" s="13"/>
      <c r="B19" s="86" t="s">
        <v>57</v>
      </c>
      <c r="C19" s="66" t="s">
        <v>58</v>
      </c>
      <c r="D19" s="66" t="s">
        <v>59</v>
      </c>
      <c r="E19" s="66" t="s">
        <v>60</v>
      </c>
      <c r="F19" s="13"/>
      <c r="G19" s="13"/>
      <c r="H19" s="13"/>
      <c r="I19" s="13"/>
      <c r="J19" s="13"/>
    </row>
    <row r="20" spans="1:11" ht="20.45" customHeight="1" thickBot="1" x14ac:dyDescent="0.3">
      <c r="A20" s="13"/>
      <c r="B20" s="87"/>
      <c r="C20" s="78" t="str">
        <f>IF(Total_Audits&gt;0, AVERAGE(Ages), "")</f>
        <v/>
      </c>
      <c r="D20" s="78" t="str">
        <f>IF(Total_Audits&gt;0, MIN(Ages), "")</f>
        <v/>
      </c>
      <c r="E20" s="78" t="str">
        <f>IF(Total_Audits&gt;0, MAX(Ages), "")</f>
        <v/>
      </c>
      <c r="F20" s="13"/>
      <c r="G20" s="13"/>
      <c r="H20" s="13"/>
      <c r="I20" s="13"/>
      <c r="J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  <protectedRange password="DE45" sqref="B20" name="Range1_2"/>
  </protectedRanges>
  <mergeCells count="3">
    <mergeCell ref="A1:K1"/>
    <mergeCell ref="H14:I14"/>
    <mergeCell ref="B19:B20"/>
  </mergeCells>
  <conditionalFormatting sqref="C20">
    <cfRule type="expression" dxfId="0" priority="1">
      <formula>MOD(C20,1)&gt;0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B6"/>
  <sheetViews>
    <sheetView workbookViewId="0">
      <selection activeCell="B8" sqref="B8"/>
    </sheetView>
  </sheetViews>
  <sheetFormatPr defaultRowHeight="15" x14ac:dyDescent="0.25"/>
  <cols>
    <col min="1" max="1" width="1.5703125" customWidth="1"/>
  </cols>
  <sheetData>
    <row r="1" spans="2:2" ht="8.25" customHeight="1" x14ac:dyDescent="0.25"/>
    <row r="2" spans="2:2" ht="21" x14ac:dyDescent="0.35">
      <c r="B2" s="9" t="str">
        <f>CONCATENATE("Reference for Indicator ", Indicator_number, ": ", Indicator_name)</f>
        <v>Reference for Indicator 1.5: Percentage of patients with an INR above 4 whose dosage has been adjusted or reviewed prior to the next warfarin dose</v>
      </c>
    </row>
    <row r="3" spans="2:2" ht="7.5" customHeight="1" x14ac:dyDescent="0.25"/>
    <row r="4" spans="2:2" ht="18.75" x14ac:dyDescent="0.3">
      <c r="B4" s="75" t="s">
        <v>54</v>
      </c>
    </row>
    <row r="5" spans="2:2" ht="18.75" x14ac:dyDescent="0.3">
      <c r="B5" s="76" t="s">
        <v>55</v>
      </c>
    </row>
    <row r="6" spans="2:2" ht="15.75" x14ac:dyDescent="0.25">
      <c r="B6" s="77" t="s">
        <v>56</v>
      </c>
    </row>
  </sheetData>
  <sheetProtection password="DE45" sheet="1" scenarios="1" formatColumns="0" formatRows="0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5131" r:id="rId4">
          <objectPr defaultSize="0" r:id="rId5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513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>
      <selection activeCell="B16" sqref="B16"/>
    </sheetView>
  </sheetViews>
  <sheetFormatPr defaultRowHeight="15" x14ac:dyDescent="0.25"/>
  <cols>
    <col min="1" max="1" width="22.5703125" customWidth="1"/>
    <col min="2" max="2" width="32.5703125" customWidth="1"/>
    <col min="3" max="3" width="1.85546875" customWidth="1"/>
    <col min="4" max="4" width="27.28515625" customWidth="1"/>
    <col min="5" max="5" width="27.140625" customWidth="1"/>
    <col min="7" max="7" width="17.28515625" bestFit="1" customWidth="1"/>
    <col min="8" max="8" width="41" customWidth="1"/>
  </cols>
  <sheetData>
    <row r="1" spans="1:19" x14ac:dyDescent="0.2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4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 x14ac:dyDescent="0.3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5" t="s">
        <v>9</v>
      </c>
      <c r="B8" s="16"/>
      <c r="C8" s="13"/>
      <c r="D8" s="15" t="s">
        <v>10</v>
      </c>
      <c r="E8" s="16"/>
      <c r="F8" s="13"/>
      <c r="G8" s="24" t="s">
        <v>15</v>
      </c>
      <c r="H8" s="25" t="s">
        <v>16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17" t="s">
        <v>7</v>
      </c>
      <c r="B9" s="22">
        <v>1.5</v>
      </c>
      <c r="C9" s="13"/>
      <c r="D9" s="17" t="s">
        <v>0</v>
      </c>
      <c r="E9" s="21" t="str">
        <f>IF(ISBLANK(Hospital_name), "", Hospital_name)</f>
        <v/>
      </c>
      <c r="F9" s="13"/>
      <c r="G9" s="24"/>
      <c r="H9" s="25" t="s">
        <v>17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0" x14ac:dyDescent="0.25">
      <c r="A10" s="17" t="s">
        <v>8</v>
      </c>
      <c r="B10" s="23" t="s">
        <v>44</v>
      </c>
      <c r="C10" s="13"/>
      <c r="D10" s="17" t="s">
        <v>12</v>
      </c>
      <c r="E10" s="21" t="str">
        <f>IF(ISBLANK(Adult_bed_number), "", Adult_bed_number)</f>
        <v/>
      </c>
      <c r="F10" s="13"/>
      <c r="G10" s="24" t="s">
        <v>18</v>
      </c>
      <c r="H10" s="25" t="s">
        <v>19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 x14ac:dyDescent="0.25">
      <c r="A11" s="17" t="s">
        <v>11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13"/>
      <c r="B12" s="13"/>
      <c r="C12" s="13"/>
      <c r="D12" s="13"/>
      <c r="E12" s="13"/>
      <c r="F12" s="13"/>
      <c r="G12" s="24" t="s">
        <v>20</v>
      </c>
      <c r="H12" s="25" t="s">
        <v>21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5">
      <c r="A13" s="13"/>
      <c r="B13" s="13"/>
      <c r="C13" s="13"/>
      <c r="D13" s="13"/>
      <c r="E13" s="13"/>
      <c r="F13" s="13"/>
      <c r="G13" s="24"/>
      <c r="H13" s="25" t="s">
        <v>34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C15" s="13"/>
      <c r="D15" s="13"/>
      <c r="E15" s="13"/>
      <c r="F15" s="13"/>
      <c r="G15" s="24" t="s">
        <v>22</v>
      </c>
      <c r="H15" s="25" t="s">
        <v>23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C16" s="13"/>
      <c r="D16" s="13"/>
      <c r="E16" s="13"/>
      <c r="F16" s="13"/>
      <c r="G16" s="24"/>
      <c r="H16" s="25" t="s">
        <v>24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C17" s="13"/>
      <c r="D17" s="13"/>
      <c r="E17" s="13"/>
      <c r="F17" s="13"/>
      <c r="G17" s="24"/>
      <c r="H17" s="25" t="s">
        <v>25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C18" s="13"/>
      <c r="D18" s="13"/>
      <c r="E18" s="13"/>
      <c r="F18" s="13"/>
      <c r="G18" s="24"/>
      <c r="H18" s="25" t="s">
        <v>26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C19" s="13"/>
      <c r="D19" s="13"/>
      <c r="E19" s="13"/>
      <c r="F19" s="13"/>
      <c r="G19" s="24"/>
      <c r="H19" s="25" t="s">
        <v>27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30" x14ac:dyDescent="0.25">
      <c r="C21" s="13"/>
      <c r="D21" s="13"/>
      <c r="E21" s="13"/>
      <c r="F21" s="13"/>
      <c r="G21" s="41" t="s">
        <v>35</v>
      </c>
      <c r="H21" s="25" t="s">
        <v>36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C22" s="13"/>
      <c r="D22" s="13"/>
      <c r="E22" s="13"/>
      <c r="F22" s="13"/>
      <c r="G22" s="24"/>
      <c r="H22" s="25" t="s">
        <v>37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C23" s="13"/>
      <c r="D23" s="13"/>
      <c r="E23" s="13"/>
      <c r="F23" s="13"/>
      <c r="G23" s="24"/>
      <c r="H23" s="25" t="s">
        <v>38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C24" s="13"/>
      <c r="D24" s="13"/>
      <c r="E24" s="13"/>
      <c r="F24" s="13"/>
      <c r="G24" s="24"/>
      <c r="H24" s="25" t="s">
        <v>39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 x14ac:dyDescent="0.25">
      <c r="A26" s="13"/>
      <c r="B26" s="13"/>
      <c r="C26" s="13"/>
      <c r="D26" s="13"/>
      <c r="E26" s="13"/>
      <c r="F26" s="13"/>
      <c r="G26" s="41" t="s">
        <v>41</v>
      </c>
      <c r="H26" s="25" t="s">
        <v>42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13"/>
      <c r="B27" s="13"/>
      <c r="C27" s="13"/>
      <c r="D27" s="13"/>
      <c r="E27" s="13"/>
      <c r="F27" s="13"/>
      <c r="G27" s="24"/>
      <c r="H27" s="25" t="s">
        <v>43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Data</vt:lpstr>
      <vt:lpstr>Summary</vt:lpstr>
      <vt:lpstr>Indicator</vt:lpstr>
      <vt:lpstr>Adult_bed_number</vt:lpstr>
      <vt:lpstr>Ages</vt:lpstr>
      <vt:lpstr>Audit_date</vt:lpstr>
      <vt:lpstr>Documentation_location</vt:lpstr>
      <vt:lpstr>Enoxaparin_indications</vt:lpstr>
      <vt:lpstr>Hospital_name</vt:lpstr>
      <vt:lpstr>Indicator_name</vt:lpstr>
      <vt:lpstr>Indicator_number</vt:lpstr>
      <vt:lpstr>Local_guideline</vt:lpstr>
      <vt:lpstr>Patient_Categories</vt:lpstr>
      <vt:lpstr>Risk_Categories</vt:lpstr>
      <vt:lpstr>Total_Audits</vt:lpstr>
      <vt:lpstr>YN_List</vt:lpstr>
      <vt:lpstr>YNList</vt:lpstr>
      <vt:lpstr>YNM_List</vt:lpstr>
      <vt:lpstr>YNMList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Grant</dc:creator>
  <cp:lastModifiedBy>SVMHS</cp:lastModifiedBy>
  <dcterms:created xsi:type="dcterms:W3CDTF">2013-08-26T10:30:56Z</dcterms:created>
  <dcterms:modified xsi:type="dcterms:W3CDTF">2014-10-22T04:26:16Z</dcterms:modified>
</cp:coreProperties>
</file>