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105" yWindow="150" windowWidth="24630" windowHeight="11205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R_options">'Reference'!$H$29:$H$32</definedName>
    <definedName name="Adult_bed_number">'Data'!$C$7</definedName>
    <definedName name="Ages">'Data'!$H$14:$H$512</definedName>
    <definedName name="Audit_date">'Data'!$F$7</definedName>
    <definedName name="DistinctAges">'Data'!$Z$14:$Z$512</definedName>
    <definedName name="DistinctCorrectOrders">'Data'!$AA$14:$AA$512</definedName>
    <definedName name="DistinctTotalOrders">'Data'!$AB$14:$AB$512</definedName>
    <definedName name="Documentation_location">'Reference'!$H$21:$H$24</definedName>
    <definedName name="Enoxaparin_indications">'Reference'!$H$26:$H$27</definedName>
    <definedName name="EXTRACT" localSheetId="0">'Data'!$Y$13</definedName>
    <definedName name="Hospital_name">'Data'!$C$6</definedName>
    <definedName name="Indicator_name">'Reference'!$B$10</definedName>
    <definedName name="Indicator_number">'Reference'!$B$9</definedName>
    <definedName name="Local_guideline">'Reference'!$B$11</definedName>
    <definedName name="Patient_Categories">'Reference'!$H$15:$H$19</definedName>
    <definedName name="Q_Local_Guideline">'Data'!#REF!</definedName>
    <definedName name="Risk_Categories">'Reference'!$H$12:$H$13</definedName>
    <definedName name="Total_Audits">'Summary'!$A$9</definedName>
    <definedName name="Total_Patients">'Summary'!$B$9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<sst xmlns="http://schemas.openxmlformats.org/spreadsheetml/2006/main" count="92" uniqueCount="83">
  <si>
    <t>Hospital name:</t>
  </si>
  <si>
    <t>Questions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</si>
  <si>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</si>
  <si>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</si>
  <si>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</si>
  <si>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</si>
  <si>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</si>
  <si>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</si>
  <si>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</si>
  <si>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</si>
  <si>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</si>
  <si>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</si>
  <si>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</si>
  <si>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</si>
  <si>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</si>
  <si>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</si>
  <si>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</si>
  <si>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</si>
  <si>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</si>
  <si>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</si>
  <si>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</si>
  <si>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</si>
  <si>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</si>
  <si>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</si>
  <si>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</si>
  <si>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</si>
  <si>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Summary of each data point</t>
  </si>
  <si>
    <t>Data point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</si>
  <si>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</si>
  <si>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</si>
  <si>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</si>
  <si>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</si>
  <si>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</si>
  <si>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</si>
  <si>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</si>
  <si>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Enoxaparin use indications</t>
  </si>
  <si>
    <t>Prophylaxis</t>
  </si>
  <si>
    <t>Treatment</t>
  </si>
  <si>
    <t>Audit date:</t>
  </si>
  <si>
    <t>Yes, No</t>
  </si>
  <si>
    <t>Number of beds:</t>
  </si>
  <si>
    <t>ADR options</t>
  </si>
  <si>
    <t>Completed for drug of allergy</t>
  </si>
  <si>
    <t>Nil known allergies</t>
  </si>
  <si>
    <t>Unknown reaction(s)</t>
  </si>
  <si>
    <t>Percentage of paediatric medication orders that include the correct dose per kilogram (or body surface area) AND an effective and safe total dose</t>
  </si>
  <si>
    <t>Patient number</t>
  </si>
  <si>
    <t>Total number of medication orders audited</t>
  </si>
  <si>
    <t>Has the total dose been calculated and recorded?</t>
  </si>
  <si>
    <t>Number of medication orders</t>
  </si>
  <si>
    <t>Number of paediatric beds in the hospital:</t>
  </si>
  <si>
    <t>3B</t>
  </si>
  <si>
    <t>2B</t>
  </si>
  <si>
    <t>Comments</t>
  </si>
  <si>
    <t>Age of patient</t>
  </si>
  <si>
    <t>Ward or Team</t>
  </si>
  <si>
    <t>Number</t>
  </si>
  <si>
    <t>Free text</t>
  </si>
  <si>
    <t>Average age</t>
  </si>
  <si>
    <t>Youngest age</t>
  </si>
  <si>
    <t>Oldest age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</si>
  <si>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</si>
  <si>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</si>
  <si>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</si>
  <si>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Age data (years)</t>
  </si>
  <si>
    <t>Total number of patients audited</t>
  </si>
  <si>
    <t>©Copyright NSW Therapeutic Advisory Group Inc and Australian Commission on Safety and Quality in Health Care 2014</t>
  </si>
  <si>
    <t>Has the intended dose per kilogram or body surface area been recorded?</t>
  </si>
  <si>
    <t xml:space="preserve">Number </t>
  </si>
  <si>
    <t xml:space="preserve">Percentage </t>
  </si>
  <si>
    <t>Is the recorded total dose within a safe and effective dose range recommended by peadiatric prescribing sources?</t>
  </si>
  <si>
    <t>Does the intended dose per kg (or BSA) align with paediatric prescribing information sources?</t>
  </si>
  <si>
    <t>Medication orders with a correct dose per kg or BSA recorded</t>
  </si>
  <si>
    <t>Medication orders where a safe and effective total dose is recorded</t>
  </si>
  <si>
    <t>Integer number (may be more than one row per patient)</t>
  </si>
  <si>
    <t>Medication order number</t>
  </si>
  <si>
    <r>
      <rPr>
        <u val="single"/>
        <sz val="12"/>
        <color theme="3"/>
        <rFont val="Calibri"/>
        <family val="2"/>
        <scheme val="minor"/>
      </rPr>
      <t>Indicator 3.4:</t>
    </r>
    <r>
      <rPr>
        <sz val="12"/>
        <color theme="3"/>
        <rFont val="Calibri"/>
        <family val="2"/>
        <scheme val="minor"/>
      </rPr>
      <t xml:space="preserve"> Medication orders that include correct dose per kg (or BSA) AND an effective and safe total dose</t>
    </r>
  </si>
  <si>
    <t>Percentage of medication orders audited</t>
  </si>
  <si>
    <t>Number of entirely correct orders for patient</t>
  </si>
  <si>
    <t>Number of order per patient</t>
  </si>
  <si>
    <t>Age</t>
  </si>
  <si>
    <t>Match</t>
  </si>
  <si>
    <t>Number of patients where all medication orders were 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</si>
</sst>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i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</cellStyleXfs>
  <cellXfs count="100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3" fillId="0" borderId="0" xfId="21" applyFill="1" applyBorder="1" applyProtection="1"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5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7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8" borderId="6" xfId="0" applyFont="1" applyFill="1" applyBorder="1" applyProtection="1">
      <protection hidden="1"/>
    </xf>
    <xf numFmtId="0" fontId="0" fillId="8" borderId="7" xfId="0" applyFill="1" applyBorder="1" applyProtection="1">
      <protection hidden="1"/>
    </xf>
    <xf numFmtId="0" fontId="0" fillId="8" borderId="8" xfId="0" applyFill="1" applyBorder="1" applyProtection="1">
      <protection hidden="1"/>
    </xf>
    <xf numFmtId="0" fontId="5" fillId="8" borderId="9" xfId="0" applyFont="1" applyFill="1" applyBorder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5" fillId="8" borderId="10" xfId="0" applyFont="1" applyFill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5" fillId="0" borderId="10" xfId="0" applyFont="1" applyFill="1" applyBorder="1" applyAlignment="1" applyProtection="1">
      <alignment vertical="top" wrapText="1"/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10" fontId="18" fillId="4" borderId="2" xfId="25" applyNumberForma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0" fillId="7" borderId="4" xfId="0" applyFont="1" applyFill="1" applyBorder="1"/>
    <xf numFmtId="0" fontId="0" fillId="9" borderId="4" xfId="0" applyFont="1" applyFill="1" applyBorder="1"/>
    <xf numFmtId="0" fontId="0" fillId="9" borderId="4" xfId="0" applyNumberFormat="1" applyFont="1" applyFill="1" applyBorder="1" applyAlignment="1">
      <alignment horizontal="right"/>
    </xf>
    <xf numFmtId="0" fontId="0" fillId="9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0" fillId="0" borderId="0" xfId="0"/>
    <xf numFmtId="0" fontId="15" fillId="0" borderId="4" xfId="0" applyFont="1" applyFill="1" applyBorder="1" applyAlignment="1" applyProtection="1">
      <alignment vertical="top" wrapText="1"/>
      <protection hidden="1"/>
    </xf>
    <xf numFmtId="0" fontId="0" fillId="9" borderId="11" xfId="0" applyFont="1" applyFill="1" applyBorder="1" applyProtection="1">
      <protection locked="0"/>
    </xf>
    <xf numFmtId="0" fontId="14" fillId="0" borderId="12" xfId="23" applyBorder="1" applyAlignment="1" applyProtection="1">
      <alignment vertical="top" wrapText="1"/>
      <protection hidden="1"/>
    </xf>
    <xf numFmtId="0" fontId="14" fillId="0" borderId="13" xfId="23" applyBorder="1" applyAlignment="1" applyProtection="1">
      <alignment vertical="top" wrapText="1"/>
      <protection hidden="1"/>
    </xf>
    <xf numFmtId="0" fontId="14" fillId="0" borderId="13" xfId="23" applyFill="1" applyBorder="1" applyAlignment="1" applyProtection="1">
      <alignment vertical="top" wrapText="1"/>
      <protection hidden="1"/>
    </xf>
    <xf numFmtId="0" fontId="14" fillId="0" borderId="14" xfId="23" applyFill="1" applyBorder="1" applyAlignment="1" applyProtection="1">
      <alignment vertical="top" wrapText="1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0" fontId="18" fillId="4" borderId="2" xfId="25" applyAlignment="1" applyProtection="1">
      <alignment horizontal="center"/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23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Protection="1">
      <protection hidden="1"/>
    </xf>
    <xf numFmtId="0" fontId="24" fillId="0" borderId="0" xfId="0" applyFont="1" applyAlignment="1">
      <alignment vertical="top"/>
    </xf>
    <xf numFmtId="0" fontId="0" fillId="9" borderId="11" xfId="0" applyFont="1" applyFill="1" applyBorder="1"/>
    <xf numFmtId="0" fontId="5" fillId="8" borderId="15" xfId="0" applyFont="1" applyFill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vertical="top" wrapText="1"/>
      <protection hidden="1"/>
    </xf>
    <xf numFmtId="0" fontId="14" fillId="0" borderId="17" xfId="23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wrapText="1"/>
      <protection hidden="1"/>
    </xf>
    <xf numFmtId="14" fontId="0" fillId="7" borderId="4" xfId="0" applyNumberFormat="1" applyFont="1" applyFill="1" applyBorder="1" applyAlignment="1" applyProtection="1">
      <alignment horizontal="center" vertical="center"/>
      <protection locked="0"/>
    </xf>
    <xf numFmtId="14" fontId="13" fillId="4" borderId="1" xfId="22" applyNumberFormat="1" applyAlignment="1" applyProtection="1">
      <alignment horizontal="center"/>
      <protection hidden="1"/>
    </xf>
    <xf numFmtId="0" fontId="26" fillId="0" borderId="0" xfId="0" applyFont="1" applyProtection="1">
      <protection locked="0"/>
    </xf>
    <xf numFmtId="0" fontId="23" fillId="0" borderId="0" xfId="0" applyFont="1" applyFill="1" applyBorder="1"/>
    <xf numFmtId="0" fontId="27" fillId="0" borderId="0" xfId="0" applyFont="1" applyFill="1" applyProtection="1">
      <protection locked="0"/>
    </xf>
    <xf numFmtId="0" fontId="27" fillId="0" borderId="0" xfId="0" applyFont="1" applyFill="1" applyProtection="1">
      <protection hidden="1"/>
    </xf>
    <xf numFmtId="0" fontId="27" fillId="0" borderId="0" xfId="0" applyFont="1" applyFill="1" applyBorder="1" applyProtection="1">
      <protection locked="0"/>
    </xf>
    <xf numFmtId="0" fontId="27" fillId="0" borderId="0" xfId="0" applyFont="1" applyFill="1" applyBorder="1" applyProtection="1">
      <protection hidden="1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8" fillId="5" borderId="18" xfId="26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</cellStyles>
  <dxfs count="1">
    <dxf>
      <numFmt numFmtId="177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3077" name="Object 5" hidden="1">
              <a:extLst xmlns:a="http://schemas.openxmlformats.org/drawingml/2006/main"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12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5"/>
  <cols>
    <col min="1" max="1" width="4.140625" style="4" customWidth="1"/>
    <col min="2" max="2" width="37.8515625" style="4" customWidth="1"/>
    <col min="3" max="3" width="35.140625" style="4" customWidth="1"/>
    <col min="4" max="7" width="30.7109375" style="4" customWidth="1"/>
    <col min="8" max="9" width="15.7109375" style="4" customWidth="1"/>
    <col min="10" max="10" width="28.28125" style="4" customWidth="1"/>
    <col min="11" max="11" width="15.57421875" style="4" customWidth="1"/>
    <col min="12" max="12" width="15.00390625" style="4" customWidth="1"/>
    <col min="13" max="13" width="11.421875" style="4" customWidth="1"/>
    <col min="14" max="14" width="16.00390625" style="4" customWidth="1"/>
    <col min="15" max="15" width="28.28125" style="4" customWidth="1"/>
    <col min="16" max="23" width="9.140625" style="4" customWidth="1"/>
    <col min="24" max="24" width="9.140625" style="92" customWidth="1"/>
    <col min="25" max="25" width="9.140625" style="95" customWidth="1"/>
    <col min="26" max="32" width="9.140625" style="93" customWidth="1"/>
    <col min="33" max="35" width="9.140625" style="61" customWidth="1"/>
    <col min="36" max="16384" width="9.140625" style="4" customWidth="1"/>
  </cols>
  <sheetData>
    <row r="1" spans="3:25" ht="6.75" customHeight="1">
      <c r="C1" s="39"/>
      <c r="Y1" s="94"/>
    </row>
    <row r="2" spans="2:25" ht="40.5" customHeight="1">
      <c r="B2" s="9" t="str">
        <f>CONCATENATE("Data collection form for National QUM Indicator ",Indicator_number,": ",Indicator_name)</f>
        <v>Data collection form for National QUM Indicator 3.4: Percentage of paediatric medication orders that include the correct dose per kilogram (or body surface area) AND an effective and safe total dose</v>
      </c>
      <c r="C2" s="27"/>
      <c r="D2" s="27"/>
      <c r="E2" s="27"/>
      <c r="F2" s="27"/>
      <c r="G2" s="27"/>
      <c r="H2" s="40"/>
      <c r="I2" s="40"/>
      <c r="J2" s="40"/>
      <c r="K2" s="40"/>
      <c r="L2" s="40"/>
      <c r="M2" s="41"/>
      <c r="N2" s="41"/>
      <c r="Y2" s="94"/>
    </row>
    <row r="3" spans="1:25" ht="31.5" customHeight="1">
      <c r="A3" s="42"/>
      <c r="B3" s="82" t="s">
        <v>66</v>
      </c>
      <c r="C3" s="25"/>
      <c r="D3" s="25"/>
      <c r="E3" s="25"/>
      <c r="F3" s="25"/>
      <c r="G3" s="25"/>
      <c r="H3" s="42"/>
      <c r="I3" s="42"/>
      <c r="J3" s="42"/>
      <c r="K3" s="42"/>
      <c r="L3" s="42"/>
      <c r="M3" s="42"/>
      <c r="N3" s="42"/>
      <c r="O3" s="42"/>
      <c r="Y3" s="94"/>
    </row>
    <row r="4" spans="2:25" ht="23.25" customHeight="1">
      <c r="B4" s="10" t="str">
        <f>CONCATENATE("This form should be used in conjunction with the methodology in QUM Indicator ",Indicator_number)</f>
        <v>This form should be used in conjunction with the methodology in QUM Indicator 3.4</v>
      </c>
      <c r="C4" s="13"/>
      <c r="D4" s="13"/>
      <c r="E4" s="61"/>
      <c r="F4" s="36" t="s">
        <v>28</v>
      </c>
      <c r="G4" s="13"/>
      <c r="Y4" s="94"/>
    </row>
    <row r="5" spans="2:25" ht="6.75" customHeight="1">
      <c r="B5" s="30"/>
      <c r="C5" s="44"/>
      <c r="Y5" s="94"/>
    </row>
    <row r="6" spans="1:25" ht="15.75">
      <c r="A6" s="43"/>
      <c r="B6" s="11" t="s">
        <v>0</v>
      </c>
      <c r="C6" s="45"/>
      <c r="D6" s="6"/>
      <c r="E6" s="6"/>
      <c r="F6" s="43"/>
      <c r="G6" s="43"/>
      <c r="H6" s="43"/>
      <c r="I6" s="43"/>
      <c r="J6" s="46"/>
      <c r="K6" s="46"/>
      <c r="L6" s="46"/>
      <c r="M6" s="46"/>
      <c r="N6" s="46"/>
      <c r="O6" s="43"/>
      <c r="Y6" s="94"/>
    </row>
    <row r="7" spans="1:25" ht="31.5">
      <c r="A7" s="43"/>
      <c r="B7" s="87" t="s">
        <v>50</v>
      </c>
      <c r="C7" s="45"/>
      <c r="E7" s="11" t="s">
        <v>25</v>
      </c>
      <c r="F7" s="88"/>
      <c r="H7" s="43"/>
      <c r="I7" s="43"/>
      <c r="J7" s="46"/>
      <c r="K7" s="46"/>
      <c r="L7" s="46"/>
      <c r="M7" s="46"/>
      <c r="N7" s="46"/>
      <c r="O7" s="43"/>
      <c r="Y7" s="94"/>
    </row>
    <row r="8" spans="1:25" ht="15.75">
      <c r="A8" s="43"/>
      <c r="B8" s="13"/>
      <c r="D8" s="7"/>
      <c r="E8" s="7"/>
      <c r="H8" s="43"/>
      <c r="I8" s="43"/>
      <c r="J8" s="46"/>
      <c r="K8" s="46"/>
      <c r="L8" s="46"/>
      <c r="M8" s="46"/>
      <c r="N8" s="46"/>
      <c r="O8" s="43"/>
      <c r="Y8" s="94"/>
    </row>
    <row r="9" spans="2:25" ht="9.75" customHeight="1" thickBot="1">
      <c r="B9" s="13"/>
      <c r="Y9" s="94"/>
    </row>
    <row r="10" spans="2:25" ht="16.5" thickBot="1">
      <c r="B10" s="13"/>
      <c r="C10" s="48" t="s">
        <v>1</v>
      </c>
      <c r="D10" s="49"/>
      <c r="E10" s="49"/>
      <c r="F10" s="49"/>
      <c r="G10" s="49"/>
      <c r="H10" s="49"/>
      <c r="I10" s="49"/>
      <c r="J10" s="50"/>
      <c r="V10" s="90"/>
      <c r="W10" s="90"/>
      <c r="Y10" s="94"/>
    </row>
    <row r="11" spans="2:25" ht="15.75">
      <c r="B11" s="84"/>
      <c r="C11" s="51">
        <v>1</v>
      </c>
      <c r="D11" s="52">
        <v>2</v>
      </c>
      <c r="E11" s="52" t="s">
        <v>52</v>
      </c>
      <c r="F11" s="52">
        <v>3</v>
      </c>
      <c r="G11" s="52" t="s">
        <v>51</v>
      </c>
      <c r="H11" s="52">
        <v>4</v>
      </c>
      <c r="I11" s="52">
        <v>5</v>
      </c>
      <c r="J11" s="53">
        <v>6</v>
      </c>
      <c r="V11" s="90"/>
      <c r="W11" s="90"/>
      <c r="Y11" s="94"/>
    </row>
    <row r="12" spans="1:25" ht="60.75" customHeight="1">
      <c r="A12" s="47"/>
      <c r="B12" s="85" t="s">
        <v>75</v>
      </c>
      <c r="C12" s="54" t="s">
        <v>46</v>
      </c>
      <c r="D12" s="55" t="s">
        <v>67</v>
      </c>
      <c r="E12" s="55" t="s">
        <v>71</v>
      </c>
      <c r="F12" s="69" t="s">
        <v>48</v>
      </c>
      <c r="G12" s="69" t="s">
        <v>70</v>
      </c>
      <c r="H12" s="69" t="s">
        <v>54</v>
      </c>
      <c r="I12" s="69" t="s">
        <v>55</v>
      </c>
      <c r="J12" s="56" t="s">
        <v>53</v>
      </c>
      <c r="V12" s="90"/>
      <c r="W12" s="90"/>
      <c r="Y12" s="94"/>
    </row>
    <row r="13" spans="2:31" ht="116.25" customHeight="1" thickBot="1">
      <c r="B13" s="86"/>
      <c r="C13" s="71" t="s">
        <v>74</v>
      </c>
      <c r="D13" s="72" t="s">
        <v>39</v>
      </c>
      <c r="E13" s="72" t="s">
        <v>39</v>
      </c>
      <c r="F13" s="72" t="s">
        <v>39</v>
      </c>
      <c r="G13" s="73" t="s">
        <v>39</v>
      </c>
      <c r="H13" s="73" t="s">
        <v>56</v>
      </c>
      <c r="I13" s="73" t="s">
        <v>57</v>
      </c>
      <c r="J13" s="74"/>
      <c r="V13" s="90"/>
      <c r="W13" s="90"/>
      <c r="Y13" s="80" t="s">
        <v>74</v>
      </c>
      <c r="Z13" s="80" t="s">
        <v>80</v>
      </c>
      <c r="AA13" s="80" t="s">
        <v>78</v>
      </c>
      <c r="AB13" s="80" t="s">
        <v>79</v>
      </c>
      <c r="AC13" s="80" t="s">
        <v>81</v>
      </c>
      <c r="AD13" s="81"/>
      <c r="AE13" s="81"/>
    </row>
    <row r="14" spans="2:31" ht="15">
      <c r="B14" s="83">
        <v>1</v>
      </c>
      <c r="C14" s="70"/>
      <c r="D14" s="70"/>
      <c r="E14" s="70"/>
      <c r="F14" s="70"/>
      <c r="G14" s="70"/>
      <c r="H14" s="70"/>
      <c r="I14" s="70"/>
      <c r="J14" s="70"/>
      <c r="V14" s="90"/>
      <c r="W14" s="90"/>
      <c r="Y14" s="91"/>
      <c r="Z14" s="81" t="str">
        <f>IF(ISBLANK(Y14),"",VLOOKUP(Y14,$C$14:$H$512,6))</f>
        <v/>
      </c>
      <c r="AA14" s="81">
        <f>COUNTIFS(Data!$C$14:$C$512,Y14,Data!$D$14:$D$512,"Yes",Data!$E$14:$E$512,"Yes",Data!$F$14:$F$512,"Yes",Data!$G$14:$G$512,"Yes")</f>
        <v>0</v>
      </c>
      <c r="AB14" s="81">
        <f>COUNTIFS(Data!$C$14:$C$512,Y14)</f>
        <v>0</v>
      </c>
      <c r="AC14" s="81" t="str">
        <f>IF(ISBLANK(Y14),"",AA14=AB14)</f>
        <v/>
      </c>
      <c r="AD14" s="81"/>
      <c r="AE14" s="81"/>
    </row>
    <row r="15" spans="2:31" ht="15">
      <c r="B15" s="63">
        <f>B14+1</f>
        <v>2</v>
      </c>
      <c r="C15" s="67"/>
      <c r="D15" s="67"/>
      <c r="E15" s="67"/>
      <c r="F15" s="67"/>
      <c r="G15" s="67"/>
      <c r="H15" s="67"/>
      <c r="I15" s="67"/>
      <c r="J15" s="67"/>
      <c r="V15" s="90"/>
      <c r="W15" s="90"/>
      <c r="Y15" s="91"/>
      <c r="Z15" s="81" t="str">
        <f aca="true" t="shared" si="0" ref="Z15:Z78">IF(ISBLANK(Y15),"",VLOOKUP(Y15,$C$14:$H$512,6))</f>
        <v/>
      </c>
      <c r="AA15" s="81">
        <f>COUNTIFS(Data!$C$14:$C$512,Y15,Data!$D$14:$D$512,"Yes",Data!$E$14:$E$512,"Yes",Data!$F$14:$F$512,"Yes",Data!$G$14:$G$512,"Yes")</f>
        <v>0</v>
      </c>
      <c r="AB15" s="81">
        <f>COUNTIFS(Data!$C$14:$C$512,Y15)</f>
        <v>0</v>
      </c>
      <c r="AC15" s="81" t="str">
        <f aca="true" t="shared" si="1" ref="AC15:AC19">IF(ISBLANK(Y15),"",AA15=AB15)</f>
        <v/>
      </c>
      <c r="AD15" s="81"/>
      <c r="AE15" s="81"/>
    </row>
    <row r="16" spans="2:31" ht="15">
      <c r="B16" s="65">
        <f aca="true" t="shared" si="2" ref="B16:B79">B15+1</f>
        <v>3</v>
      </c>
      <c r="C16" s="66"/>
      <c r="D16" s="66"/>
      <c r="E16" s="66"/>
      <c r="F16" s="66"/>
      <c r="G16" s="66"/>
      <c r="H16" s="66"/>
      <c r="I16" s="66"/>
      <c r="J16" s="66"/>
      <c r="V16" s="90"/>
      <c r="W16" s="90"/>
      <c r="Y16" s="91"/>
      <c r="Z16" s="81" t="str">
        <f t="shared" si="0"/>
        <v/>
      </c>
      <c r="AA16" s="81">
        <f>COUNTIFS(Data!$C$14:$C$512,Y16,Data!$D$14:$D$512,"Yes",Data!$E$14:$E$512,"Yes",Data!$F$14:$F$512,"Yes",Data!$G$14:$G$512,"Yes")</f>
        <v>0</v>
      </c>
      <c r="AB16" s="81">
        <f>COUNTIFS(Data!$C$14:$C$512,Y16)</f>
        <v>0</v>
      </c>
      <c r="AC16" s="81" t="str">
        <f t="shared" si="1"/>
        <v/>
      </c>
      <c r="AD16" s="81"/>
      <c r="AE16" s="81"/>
    </row>
    <row r="17" spans="2:31" ht="15">
      <c r="B17" s="63">
        <f t="shared" si="2"/>
        <v>4</v>
      </c>
      <c r="C17" s="67"/>
      <c r="D17" s="67"/>
      <c r="E17" s="67"/>
      <c r="F17" s="67"/>
      <c r="G17" s="67"/>
      <c r="H17" s="67"/>
      <c r="I17" s="67"/>
      <c r="J17" s="67"/>
      <c r="V17" s="90"/>
      <c r="W17" s="90"/>
      <c r="Y17" s="91"/>
      <c r="Z17" s="81" t="str">
        <f t="shared" si="0"/>
        <v/>
      </c>
      <c r="AA17" s="81">
        <f>COUNTIFS(Data!$C$14:$C$512,Y17,Data!$D$14:$D$512,"Yes",Data!$E$14:$E$512,"Yes",Data!$F$14:$F$512,"Yes",Data!$G$14:$G$512,"Yes")</f>
        <v>0</v>
      </c>
      <c r="AB17" s="81">
        <f>COUNTIFS(Data!$C$14:$C$512,Y17)</f>
        <v>0</v>
      </c>
      <c r="AC17" s="81" t="str">
        <f t="shared" si="1"/>
        <v/>
      </c>
      <c r="AD17" s="81"/>
      <c r="AE17" s="81"/>
    </row>
    <row r="18" spans="2:31" ht="15">
      <c r="B18" s="64">
        <f t="shared" si="2"/>
        <v>5</v>
      </c>
      <c r="C18" s="66"/>
      <c r="D18" s="66"/>
      <c r="E18" s="66"/>
      <c r="F18" s="66"/>
      <c r="G18" s="66"/>
      <c r="H18" s="66"/>
      <c r="I18" s="66"/>
      <c r="J18" s="66"/>
      <c r="V18" s="90"/>
      <c r="W18" s="90"/>
      <c r="Y18" s="91"/>
      <c r="Z18" s="81" t="str">
        <f t="shared" si="0"/>
        <v/>
      </c>
      <c r="AA18" s="81">
        <f>COUNTIFS(Data!$C$14:$C$512,Y18,Data!$D$14:$D$512,"Yes",Data!$E$14:$E$512,"Yes",Data!$F$14:$F$512,"Yes",Data!$G$14:$G$512,"Yes")</f>
        <v>0</v>
      </c>
      <c r="AB18" s="81">
        <f>COUNTIFS(Data!$C$14:$C$512,Y18)</f>
        <v>0</v>
      </c>
      <c r="AC18" s="81" t="str">
        <f t="shared" si="1"/>
        <v/>
      </c>
      <c r="AD18" s="81"/>
      <c r="AE18" s="81"/>
    </row>
    <row r="19" spans="2:31" ht="15">
      <c r="B19" s="63">
        <f t="shared" si="2"/>
        <v>6</v>
      </c>
      <c r="C19" s="67"/>
      <c r="D19" s="67"/>
      <c r="E19" s="67"/>
      <c r="F19" s="67"/>
      <c r="G19" s="67"/>
      <c r="H19" s="67"/>
      <c r="I19" s="67"/>
      <c r="J19" s="67"/>
      <c r="V19" s="90"/>
      <c r="W19" s="90"/>
      <c r="Y19" s="91"/>
      <c r="Z19" s="81" t="str">
        <f t="shared" si="0"/>
        <v/>
      </c>
      <c r="AA19" s="81">
        <f>COUNTIFS(Data!$C$14:$C$512,Y19,Data!$D$14:$D$512,"Yes",Data!$E$14:$E$512,"Yes",Data!$F$14:$F$512,"Yes",Data!$G$14:$G$512,"Yes")</f>
        <v>0</v>
      </c>
      <c r="AB19" s="81">
        <f>COUNTIFS(Data!$C$14:$C$512,Y19)</f>
        <v>0</v>
      </c>
      <c r="AC19" s="81" t="str">
        <f t="shared" si="1"/>
        <v/>
      </c>
      <c r="AD19" s="81"/>
      <c r="AE19" s="81"/>
    </row>
    <row r="20" spans="2:31" ht="15">
      <c r="B20" s="64">
        <f t="shared" si="2"/>
        <v>7</v>
      </c>
      <c r="C20" s="66"/>
      <c r="D20" s="66"/>
      <c r="E20" s="66"/>
      <c r="F20" s="66"/>
      <c r="G20" s="66"/>
      <c r="H20" s="66"/>
      <c r="I20" s="66"/>
      <c r="J20" s="66"/>
      <c r="V20" s="90"/>
      <c r="W20" s="90"/>
      <c r="Y20" s="91"/>
      <c r="Z20" s="81" t="str">
        <f t="shared" si="0"/>
        <v/>
      </c>
      <c r="AA20" s="81">
        <f>COUNTIFS(Data!$C$14:$C$512,Y20,Data!$D$14:$D$512,"Yes",Data!$E$14:$E$512,"Yes",Data!$F$14:$F$512,"Yes",Data!$G$14:$G$512,"Yes")</f>
        <v>0</v>
      </c>
      <c r="AB20" s="81">
        <f>COUNTIFS(Data!$C$14:$C$512,Y20)</f>
        <v>0</v>
      </c>
      <c r="AC20" s="81" t="b">
        <f>IF(AA20&gt;0,AA20=AB20)</f>
        <v>0</v>
      </c>
      <c r="AD20" s="81"/>
      <c r="AE20" s="81"/>
    </row>
    <row r="21" spans="1:31" ht="15">
      <c r="A21" s="5"/>
      <c r="B21" s="63">
        <f t="shared" si="2"/>
        <v>8</v>
      </c>
      <c r="C21" s="67"/>
      <c r="D21" s="67"/>
      <c r="E21" s="67"/>
      <c r="F21" s="67"/>
      <c r="G21" s="67"/>
      <c r="H21" s="67"/>
      <c r="I21" s="67"/>
      <c r="J21" s="67"/>
      <c r="V21" s="90"/>
      <c r="W21" s="90"/>
      <c r="Y21" s="91"/>
      <c r="Z21" s="81" t="str">
        <f t="shared" si="0"/>
        <v/>
      </c>
      <c r="AA21" s="81">
        <f>COUNTIFS(Data!$C$14:$C$512,Y21,Data!$D$14:$D$512,"Yes",Data!$E$14:$E$512,"Yes",Data!$F$14:$F$512,"Yes",Data!$G$14:$G$512,"Yes")</f>
        <v>0</v>
      </c>
      <c r="AB21" s="81">
        <f>COUNTIFS(Data!$C$14:$C$512,Y21)</f>
        <v>0</v>
      </c>
      <c r="AC21" s="81" t="b">
        <f>IF(AA21&gt;0,AA21=AB21)</f>
        <v>0</v>
      </c>
      <c r="AD21" s="81"/>
      <c r="AE21" s="81"/>
    </row>
    <row r="22" spans="1:31" ht="15">
      <c r="A22" s="5"/>
      <c r="B22" s="64">
        <f t="shared" si="2"/>
        <v>9</v>
      </c>
      <c r="C22" s="66"/>
      <c r="D22" s="66"/>
      <c r="E22" s="66"/>
      <c r="F22" s="66"/>
      <c r="G22" s="66"/>
      <c r="H22" s="66"/>
      <c r="I22" s="66"/>
      <c r="J22" s="66"/>
      <c r="V22" s="90"/>
      <c r="W22" s="90"/>
      <c r="Y22" s="91"/>
      <c r="Z22" s="81" t="str">
        <f t="shared" si="0"/>
        <v/>
      </c>
      <c r="AA22" s="81">
        <f>COUNTIFS(Data!$C$14:$C$512,Y22,Data!$D$14:$D$512,"Yes",Data!$E$14:$E$512,"Yes",Data!$F$14:$F$512,"Yes",Data!$G$14:$G$512,"Yes")</f>
        <v>0</v>
      </c>
      <c r="AB22" s="81">
        <f>COUNTIFS(Data!$C$14:$C$512,Y22)</f>
        <v>0</v>
      </c>
      <c r="AC22" s="81" t="b">
        <f aca="true" t="shared" si="3" ref="AC22:AC85">IF(AA22&gt;0,AA22=AB22)</f>
        <v>0</v>
      </c>
      <c r="AD22" s="81"/>
      <c r="AE22" s="81"/>
    </row>
    <row r="23" spans="1:31" ht="15">
      <c r="A23" s="5"/>
      <c r="B23" s="63">
        <f t="shared" si="2"/>
        <v>10</v>
      </c>
      <c r="C23" s="67"/>
      <c r="D23" s="67"/>
      <c r="E23" s="67"/>
      <c r="F23" s="67"/>
      <c r="G23" s="67"/>
      <c r="H23" s="67"/>
      <c r="I23" s="67"/>
      <c r="J23" s="67"/>
      <c r="V23" s="90"/>
      <c r="W23" s="90"/>
      <c r="Y23" s="91"/>
      <c r="Z23" s="81" t="str">
        <f t="shared" si="0"/>
        <v/>
      </c>
      <c r="AA23" s="81">
        <f>COUNTIFS(Data!$C$14:$C$512,Y23,Data!$D$14:$D$512,"Yes",Data!$E$14:$E$512,"Yes",Data!$F$14:$F$512,"Yes",Data!$G$14:$G$512,"Yes")</f>
        <v>0</v>
      </c>
      <c r="AB23" s="81">
        <f>COUNTIFS(Data!$C$14:$C$512,Y23)</f>
        <v>0</v>
      </c>
      <c r="AC23" s="81" t="b">
        <f t="shared" si="3"/>
        <v>0</v>
      </c>
      <c r="AD23" s="81"/>
      <c r="AE23" s="81"/>
    </row>
    <row r="24" spans="1:31" ht="15">
      <c r="A24" s="5"/>
      <c r="B24" s="64">
        <f t="shared" si="2"/>
        <v>11</v>
      </c>
      <c r="C24" s="66"/>
      <c r="D24" s="66"/>
      <c r="E24" s="66"/>
      <c r="F24" s="66"/>
      <c r="G24" s="66"/>
      <c r="H24" s="66"/>
      <c r="I24" s="66"/>
      <c r="J24" s="66"/>
      <c r="V24" s="90"/>
      <c r="W24" s="90"/>
      <c r="Y24" s="91"/>
      <c r="Z24" s="81" t="str">
        <f t="shared" si="0"/>
        <v/>
      </c>
      <c r="AA24" s="81">
        <f>COUNTIFS(Data!$C$14:$C$512,Y24,Data!$D$14:$D$512,"Yes",Data!$E$14:$E$512,"Yes",Data!$F$14:$F$512,"Yes",Data!$G$14:$G$512,"Yes")</f>
        <v>0</v>
      </c>
      <c r="AB24" s="81">
        <f>COUNTIFS(Data!$C$14:$C$512,Y24)</f>
        <v>0</v>
      </c>
      <c r="AC24" s="81" t="b">
        <f t="shared" si="3"/>
        <v>0</v>
      </c>
      <c r="AD24" s="81"/>
      <c r="AE24" s="81"/>
    </row>
    <row r="25" spans="1:31" ht="15">
      <c r="A25" s="5"/>
      <c r="B25" s="63">
        <f t="shared" si="2"/>
        <v>12</v>
      </c>
      <c r="C25" s="67"/>
      <c r="D25" s="67"/>
      <c r="E25" s="67"/>
      <c r="F25" s="67"/>
      <c r="G25" s="67"/>
      <c r="H25" s="67"/>
      <c r="I25" s="67"/>
      <c r="J25" s="67"/>
      <c r="V25" s="90"/>
      <c r="W25" s="90"/>
      <c r="Y25" s="91"/>
      <c r="Z25" s="81" t="str">
        <f t="shared" si="0"/>
        <v/>
      </c>
      <c r="AA25" s="81">
        <f>COUNTIFS(Data!$C$14:$C$512,Y25,Data!$D$14:$D$512,"Yes",Data!$E$14:$E$512,"Yes",Data!$F$14:$F$512,"Yes",Data!$G$14:$G$512,"Yes")</f>
        <v>0</v>
      </c>
      <c r="AB25" s="81">
        <f>COUNTIFS(Data!$C$14:$C$512,Y25)</f>
        <v>0</v>
      </c>
      <c r="AC25" s="81" t="b">
        <f t="shared" si="3"/>
        <v>0</v>
      </c>
      <c r="AD25" s="81"/>
      <c r="AE25" s="81"/>
    </row>
    <row r="26" spans="1:31" ht="15">
      <c r="A26" s="5"/>
      <c r="B26" s="64">
        <f t="shared" si="2"/>
        <v>13</v>
      </c>
      <c r="C26" s="66"/>
      <c r="D26" s="66"/>
      <c r="E26" s="66"/>
      <c r="F26" s="66"/>
      <c r="G26" s="66"/>
      <c r="H26" s="66"/>
      <c r="I26" s="66"/>
      <c r="J26" s="66"/>
      <c r="V26" s="90"/>
      <c r="W26" s="90"/>
      <c r="Y26" s="91"/>
      <c r="Z26" s="81" t="str">
        <f t="shared" si="0"/>
        <v/>
      </c>
      <c r="AA26" s="81">
        <f>COUNTIFS(Data!$C$14:$C$512,Y26,Data!$D$14:$D$512,"Yes",Data!$E$14:$E$512,"Yes",Data!$F$14:$F$512,"Yes",Data!$G$14:$G$512,"Yes")</f>
        <v>0</v>
      </c>
      <c r="AB26" s="81">
        <f>COUNTIFS(Data!$C$14:$C$512,Y26)</f>
        <v>0</v>
      </c>
      <c r="AC26" s="81" t="b">
        <f t="shared" si="3"/>
        <v>0</v>
      </c>
      <c r="AD26" s="81"/>
      <c r="AE26" s="81"/>
    </row>
    <row r="27" spans="1:31" ht="15">
      <c r="A27" s="5"/>
      <c r="B27" s="63">
        <f t="shared" si="2"/>
        <v>14</v>
      </c>
      <c r="C27" s="67"/>
      <c r="D27" s="67"/>
      <c r="E27" s="67"/>
      <c r="F27" s="67"/>
      <c r="G27" s="67"/>
      <c r="H27" s="67"/>
      <c r="I27" s="67"/>
      <c r="J27" s="67"/>
      <c r="Y27" s="91"/>
      <c r="Z27" s="81" t="str">
        <f t="shared" si="0"/>
        <v/>
      </c>
      <c r="AA27" s="81">
        <f>COUNTIFS(Data!$C$14:$C$512,Y27,Data!$D$14:$D$512,"Yes",Data!$E$14:$E$512,"Yes",Data!$F$14:$F$512,"Yes",Data!$G$14:$G$512,"Yes")</f>
        <v>0</v>
      </c>
      <c r="AB27" s="81">
        <f>COUNTIFS(Data!$C$14:$C$512,Y27)</f>
        <v>0</v>
      </c>
      <c r="AC27" s="81" t="b">
        <f t="shared" si="3"/>
        <v>0</v>
      </c>
      <c r="AD27" s="81"/>
      <c r="AE27" s="81"/>
    </row>
    <row r="28" spans="1:31" ht="15">
      <c r="A28" s="5"/>
      <c r="B28" s="64">
        <f t="shared" si="2"/>
        <v>15</v>
      </c>
      <c r="C28" s="66"/>
      <c r="D28" s="66"/>
      <c r="E28" s="66"/>
      <c r="F28" s="66"/>
      <c r="G28" s="66"/>
      <c r="H28" s="66"/>
      <c r="I28" s="66"/>
      <c r="J28" s="66"/>
      <c r="Y28" s="91"/>
      <c r="Z28" s="81" t="str">
        <f t="shared" si="0"/>
        <v/>
      </c>
      <c r="AA28" s="81">
        <f>COUNTIFS(Data!$C$14:$C$512,Y28,Data!$D$14:$D$512,"Yes",Data!$E$14:$E$512,"Yes",Data!$F$14:$F$512,"Yes",Data!$G$14:$G$512,"Yes")</f>
        <v>0</v>
      </c>
      <c r="AB28" s="81">
        <f>COUNTIFS(Data!$C$14:$C$512,Y28)</f>
        <v>0</v>
      </c>
      <c r="AC28" s="81" t="b">
        <f t="shared" si="3"/>
        <v>0</v>
      </c>
      <c r="AD28" s="81"/>
      <c r="AE28" s="81"/>
    </row>
    <row r="29" spans="1:31" ht="15">
      <c r="A29" s="5"/>
      <c r="B29" s="63">
        <f t="shared" si="2"/>
        <v>16</v>
      </c>
      <c r="C29" s="67"/>
      <c r="D29" s="67"/>
      <c r="E29" s="67"/>
      <c r="F29" s="67"/>
      <c r="G29" s="67"/>
      <c r="H29" s="67"/>
      <c r="I29" s="67"/>
      <c r="J29" s="67"/>
      <c r="Y29" s="91"/>
      <c r="Z29" s="81" t="str">
        <f t="shared" si="0"/>
        <v/>
      </c>
      <c r="AA29" s="81">
        <f>COUNTIFS(Data!$C$14:$C$512,Y29,Data!$D$14:$D$512,"Yes",Data!$E$14:$E$512,"Yes",Data!$F$14:$F$512,"Yes",Data!$G$14:$G$512,"Yes")</f>
        <v>0</v>
      </c>
      <c r="AB29" s="81">
        <f>COUNTIFS(Data!$C$14:$C$512,Y29)</f>
        <v>0</v>
      </c>
      <c r="AC29" s="81" t="b">
        <f t="shared" si="3"/>
        <v>0</v>
      </c>
      <c r="AD29" s="81"/>
      <c r="AE29" s="81"/>
    </row>
    <row r="30" spans="1:31" ht="15">
      <c r="A30" s="5"/>
      <c r="B30" s="64">
        <f t="shared" si="2"/>
        <v>17</v>
      </c>
      <c r="C30" s="66"/>
      <c r="D30" s="66"/>
      <c r="E30" s="66"/>
      <c r="F30" s="66"/>
      <c r="G30" s="66"/>
      <c r="H30" s="66"/>
      <c r="I30" s="66"/>
      <c r="J30" s="66"/>
      <c r="Y30" s="91"/>
      <c r="Z30" s="81" t="str">
        <f t="shared" si="0"/>
        <v/>
      </c>
      <c r="AA30" s="81">
        <f>COUNTIFS(Data!$C$14:$C$512,Y30,Data!$D$14:$D$512,"Yes",Data!$E$14:$E$512,"Yes",Data!$F$14:$F$512,"Yes",Data!$G$14:$G$512,"Yes")</f>
        <v>0</v>
      </c>
      <c r="AB30" s="81">
        <f>COUNTIFS(Data!$C$14:$C$512,Y30)</f>
        <v>0</v>
      </c>
      <c r="AC30" s="81" t="b">
        <f t="shared" si="3"/>
        <v>0</v>
      </c>
      <c r="AD30" s="81"/>
      <c r="AE30" s="81"/>
    </row>
    <row r="31" spans="1:31" ht="15">
      <c r="A31" s="5"/>
      <c r="B31" s="63">
        <f t="shared" si="2"/>
        <v>18</v>
      </c>
      <c r="C31" s="67"/>
      <c r="D31" s="67"/>
      <c r="E31" s="67"/>
      <c r="F31" s="67"/>
      <c r="G31" s="67"/>
      <c r="H31" s="67"/>
      <c r="I31" s="67"/>
      <c r="J31" s="67"/>
      <c r="Y31" s="91"/>
      <c r="Z31" s="81" t="str">
        <f t="shared" si="0"/>
        <v/>
      </c>
      <c r="AA31" s="81">
        <f>COUNTIFS(Data!$C$14:$C$512,Y31,Data!$D$14:$D$512,"Yes",Data!$E$14:$E$512,"Yes",Data!$F$14:$F$512,"Yes",Data!$G$14:$G$512,"Yes")</f>
        <v>0</v>
      </c>
      <c r="AB31" s="81">
        <f>COUNTIFS(Data!$C$14:$C$512,Y31)</f>
        <v>0</v>
      </c>
      <c r="AC31" s="81" t="b">
        <f t="shared" si="3"/>
        <v>0</v>
      </c>
      <c r="AD31" s="81"/>
      <c r="AE31" s="81"/>
    </row>
    <row r="32" spans="2:31" ht="15">
      <c r="B32" s="64">
        <f t="shared" si="2"/>
        <v>19</v>
      </c>
      <c r="C32" s="66"/>
      <c r="D32" s="66"/>
      <c r="E32" s="66"/>
      <c r="F32" s="66"/>
      <c r="G32" s="66"/>
      <c r="H32" s="66"/>
      <c r="I32" s="66"/>
      <c r="J32" s="66"/>
      <c r="Y32" s="91"/>
      <c r="Z32" s="81" t="str">
        <f t="shared" si="0"/>
        <v/>
      </c>
      <c r="AA32" s="81">
        <f>COUNTIFS(Data!$C$14:$C$512,Y32,Data!$D$14:$D$512,"Yes",Data!$E$14:$E$512,"Yes",Data!$F$14:$F$512,"Yes",Data!$G$14:$G$512,"Yes")</f>
        <v>0</v>
      </c>
      <c r="AB32" s="81">
        <f>COUNTIFS(Data!$C$14:$C$512,Y32)</f>
        <v>0</v>
      </c>
      <c r="AC32" s="81" t="b">
        <f t="shared" si="3"/>
        <v>0</v>
      </c>
      <c r="AD32" s="81"/>
      <c r="AE32" s="81"/>
    </row>
    <row r="33" spans="2:31" ht="15">
      <c r="B33" s="63">
        <f t="shared" si="2"/>
        <v>20</v>
      </c>
      <c r="C33" s="67"/>
      <c r="D33" s="67"/>
      <c r="E33" s="67"/>
      <c r="F33" s="67"/>
      <c r="G33" s="67"/>
      <c r="H33" s="67"/>
      <c r="I33" s="67"/>
      <c r="J33" s="67"/>
      <c r="Y33" s="91"/>
      <c r="Z33" s="81" t="str">
        <f t="shared" si="0"/>
        <v/>
      </c>
      <c r="AA33" s="81">
        <f>COUNTIFS(Data!$C$14:$C$512,Y33,Data!$D$14:$D$512,"Yes",Data!$E$14:$E$512,"Yes",Data!$F$14:$F$512,"Yes",Data!$G$14:$G$512,"Yes")</f>
        <v>0</v>
      </c>
      <c r="AB33" s="81">
        <f>COUNTIFS(Data!$C$14:$C$512,Y33)</f>
        <v>0</v>
      </c>
      <c r="AC33" s="81" t="b">
        <f t="shared" si="3"/>
        <v>0</v>
      </c>
      <c r="AD33" s="81"/>
      <c r="AE33" s="81"/>
    </row>
    <row r="34" spans="2:31" ht="15">
      <c r="B34" s="64">
        <f t="shared" si="2"/>
        <v>21</v>
      </c>
      <c r="C34" s="66"/>
      <c r="D34" s="66"/>
      <c r="E34" s="66"/>
      <c r="F34" s="66"/>
      <c r="G34" s="66"/>
      <c r="H34" s="66"/>
      <c r="I34" s="66"/>
      <c r="J34" s="66"/>
      <c r="Y34" s="91"/>
      <c r="Z34" s="81" t="str">
        <f t="shared" si="0"/>
        <v/>
      </c>
      <c r="AA34" s="81">
        <f>COUNTIFS(Data!$C$14:$C$512,Y34,Data!$D$14:$D$512,"Yes",Data!$E$14:$E$512,"Yes",Data!$F$14:$F$512,"Yes",Data!$G$14:$G$512,"Yes")</f>
        <v>0</v>
      </c>
      <c r="AB34" s="81">
        <f>COUNTIFS(Data!$C$14:$C$512,Y34)</f>
        <v>0</v>
      </c>
      <c r="AC34" s="81" t="b">
        <f t="shared" si="3"/>
        <v>0</v>
      </c>
      <c r="AD34" s="81"/>
      <c r="AE34" s="81"/>
    </row>
    <row r="35" spans="2:31" ht="15">
      <c r="B35" s="63">
        <f t="shared" si="2"/>
        <v>22</v>
      </c>
      <c r="C35" s="67"/>
      <c r="D35" s="67"/>
      <c r="E35" s="67"/>
      <c r="F35" s="67"/>
      <c r="G35" s="67"/>
      <c r="H35" s="67"/>
      <c r="I35" s="67"/>
      <c r="J35" s="67"/>
      <c r="Y35" s="91"/>
      <c r="Z35" s="81" t="str">
        <f t="shared" si="0"/>
        <v/>
      </c>
      <c r="AA35" s="81">
        <f>COUNTIFS(Data!$C$14:$C$512,Y35,Data!$D$14:$D$512,"Yes",Data!$E$14:$E$512,"Yes",Data!$F$14:$F$512,"Yes",Data!$G$14:$G$512,"Yes")</f>
        <v>0</v>
      </c>
      <c r="AB35" s="81">
        <f>COUNTIFS(Data!$C$14:$C$512,Y35)</f>
        <v>0</v>
      </c>
      <c r="AC35" s="81" t="b">
        <f t="shared" si="3"/>
        <v>0</v>
      </c>
      <c r="AD35" s="81"/>
      <c r="AE35" s="81"/>
    </row>
    <row r="36" spans="2:31" ht="15">
      <c r="B36" s="64">
        <f t="shared" si="2"/>
        <v>23</v>
      </c>
      <c r="C36" s="66"/>
      <c r="D36" s="66"/>
      <c r="E36" s="66"/>
      <c r="F36" s="66"/>
      <c r="G36" s="66"/>
      <c r="H36" s="66"/>
      <c r="I36" s="66"/>
      <c r="J36" s="66"/>
      <c r="Y36" s="91"/>
      <c r="Z36" s="81" t="str">
        <f t="shared" si="0"/>
        <v/>
      </c>
      <c r="AA36" s="81">
        <f>COUNTIFS(Data!$C$14:$C$512,Y36,Data!$D$14:$D$512,"Yes",Data!$E$14:$E$512,"Yes",Data!$F$14:$F$512,"Yes",Data!$G$14:$G$512,"Yes")</f>
        <v>0</v>
      </c>
      <c r="AB36" s="81">
        <f>COUNTIFS(Data!$C$14:$C$512,Y36)</f>
        <v>0</v>
      </c>
      <c r="AC36" s="81" t="b">
        <f t="shared" si="3"/>
        <v>0</v>
      </c>
      <c r="AD36" s="81"/>
      <c r="AE36" s="81"/>
    </row>
    <row r="37" spans="2:31" ht="15">
      <c r="B37" s="63">
        <f t="shared" si="2"/>
        <v>24</v>
      </c>
      <c r="C37" s="67"/>
      <c r="D37" s="67"/>
      <c r="E37" s="67"/>
      <c r="F37" s="67"/>
      <c r="G37" s="67"/>
      <c r="H37" s="67"/>
      <c r="I37" s="67"/>
      <c r="J37" s="67"/>
      <c r="Y37" s="91"/>
      <c r="Z37" s="81" t="str">
        <f t="shared" si="0"/>
        <v/>
      </c>
      <c r="AA37" s="81">
        <f>COUNTIFS(Data!$C$14:$C$512,Y37,Data!$D$14:$D$512,"Yes",Data!$E$14:$E$512,"Yes",Data!$F$14:$F$512,"Yes",Data!$G$14:$G$512,"Yes")</f>
        <v>0</v>
      </c>
      <c r="AB37" s="81">
        <f>COUNTIFS(Data!$C$14:$C$512,Y37)</f>
        <v>0</v>
      </c>
      <c r="AC37" s="81" t="b">
        <f t="shared" si="3"/>
        <v>0</v>
      </c>
      <c r="AD37" s="81"/>
      <c r="AE37" s="81"/>
    </row>
    <row r="38" spans="2:31" ht="15">
      <c r="B38" s="64">
        <f t="shared" si="2"/>
        <v>25</v>
      </c>
      <c r="C38" s="66"/>
      <c r="D38" s="66"/>
      <c r="E38" s="66"/>
      <c r="F38" s="66"/>
      <c r="G38" s="66"/>
      <c r="H38" s="66"/>
      <c r="I38" s="66"/>
      <c r="J38" s="66"/>
      <c r="Y38" s="91"/>
      <c r="Z38" s="81" t="str">
        <f t="shared" si="0"/>
        <v/>
      </c>
      <c r="AA38" s="81">
        <f>COUNTIFS(Data!$C$14:$C$512,Y38,Data!$D$14:$D$512,"Yes",Data!$E$14:$E$512,"Yes",Data!$F$14:$F$512,"Yes",Data!$G$14:$G$512,"Yes")</f>
        <v>0</v>
      </c>
      <c r="AB38" s="81">
        <f>COUNTIFS(Data!$C$14:$C$512,Y38)</f>
        <v>0</v>
      </c>
      <c r="AC38" s="81" t="b">
        <f t="shared" si="3"/>
        <v>0</v>
      </c>
      <c r="AD38" s="81"/>
      <c r="AE38" s="81"/>
    </row>
    <row r="39" spans="2:31" ht="15">
      <c r="B39" s="63">
        <f t="shared" si="2"/>
        <v>26</v>
      </c>
      <c r="C39" s="67"/>
      <c r="D39" s="67"/>
      <c r="E39" s="67"/>
      <c r="F39" s="67"/>
      <c r="G39" s="67"/>
      <c r="H39" s="67"/>
      <c r="I39" s="67"/>
      <c r="J39" s="67"/>
      <c r="Y39" s="91"/>
      <c r="Z39" s="81" t="str">
        <f t="shared" si="0"/>
        <v/>
      </c>
      <c r="AA39" s="81">
        <f>COUNTIFS(Data!$C$14:$C$512,Y39,Data!$D$14:$D$512,"Yes",Data!$E$14:$E$512,"Yes",Data!$F$14:$F$512,"Yes",Data!$G$14:$G$512,"Yes")</f>
        <v>0</v>
      </c>
      <c r="AB39" s="81">
        <f>COUNTIFS(Data!$C$14:$C$512,Y39)</f>
        <v>0</v>
      </c>
      <c r="AC39" s="81" t="b">
        <f t="shared" si="3"/>
        <v>0</v>
      </c>
      <c r="AD39" s="81"/>
      <c r="AE39" s="81"/>
    </row>
    <row r="40" spans="2:31" ht="15">
      <c r="B40" s="64">
        <f t="shared" si="2"/>
        <v>27</v>
      </c>
      <c r="C40" s="66"/>
      <c r="D40" s="66"/>
      <c r="E40" s="66"/>
      <c r="F40" s="66"/>
      <c r="G40" s="66"/>
      <c r="H40" s="66"/>
      <c r="I40" s="66"/>
      <c r="J40" s="66"/>
      <c r="Y40" s="91"/>
      <c r="Z40" s="81" t="str">
        <f t="shared" si="0"/>
        <v/>
      </c>
      <c r="AA40" s="81">
        <f>COUNTIFS(Data!$C$14:$C$512,Y40,Data!$D$14:$D$512,"Yes",Data!$E$14:$E$512,"Yes",Data!$F$14:$F$512,"Yes",Data!$G$14:$G$512,"Yes")</f>
        <v>0</v>
      </c>
      <c r="AB40" s="81">
        <f>COUNTIFS(Data!$C$14:$C$512,Y40)</f>
        <v>0</v>
      </c>
      <c r="AC40" s="81" t="b">
        <f t="shared" si="3"/>
        <v>0</v>
      </c>
      <c r="AD40" s="81"/>
      <c r="AE40" s="81"/>
    </row>
    <row r="41" spans="2:31" ht="15">
      <c r="B41" s="63">
        <f t="shared" si="2"/>
        <v>28</v>
      </c>
      <c r="C41" s="67"/>
      <c r="D41" s="67"/>
      <c r="E41" s="67"/>
      <c r="F41" s="67"/>
      <c r="G41" s="67"/>
      <c r="H41" s="67"/>
      <c r="I41" s="67"/>
      <c r="J41" s="67"/>
      <c r="Y41" s="91"/>
      <c r="Z41" s="81" t="str">
        <f t="shared" si="0"/>
        <v/>
      </c>
      <c r="AA41" s="81">
        <f>COUNTIFS(Data!$C$14:$C$512,Y41,Data!$D$14:$D$512,"Yes",Data!$E$14:$E$512,"Yes",Data!$F$14:$F$512,"Yes",Data!$G$14:$G$512,"Yes")</f>
        <v>0</v>
      </c>
      <c r="AB41" s="81">
        <f>COUNTIFS(Data!$C$14:$C$512,Y41)</f>
        <v>0</v>
      </c>
      <c r="AC41" s="81" t="b">
        <f t="shared" si="3"/>
        <v>0</v>
      </c>
      <c r="AD41" s="81"/>
      <c r="AE41" s="81"/>
    </row>
    <row r="42" spans="2:31" ht="15">
      <c r="B42" s="64">
        <f t="shared" si="2"/>
        <v>29</v>
      </c>
      <c r="C42" s="66"/>
      <c r="D42" s="66"/>
      <c r="E42" s="66"/>
      <c r="F42" s="66"/>
      <c r="G42" s="66"/>
      <c r="H42" s="66"/>
      <c r="I42" s="66"/>
      <c r="J42" s="66"/>
      <c r="Y42" s="91"/>
      <c r="Z42" s="81" t="str">
        <f t="shared" si="0"/>
        <v/>
      </c>
      <c r="AA42" s="81">
        <f>COUNTIFS(Data!$C$14:$C$512,Y42,Data!$D$14:$D$512,"Yes",Data!$E$14:$E$512,"Yes",Data!$F$14:$F$512,"Yes",Data!$G$14:$G$512,"Yes")</f>
        <v>0</v>
      </c>
      <c r="AB42" s="81">
        <f>COUNTIFS(Data!$C$14:$C$512,Y42)</f>
        <v>0</v>
      </c>
      <c r="AC42" s="81" t="b">
        <f t="shared" si="3"/>
        <v>0</v>
      </c>
      <c r="AD42" s="81"/>
      <c r="AE42" s="81"/>
    </row>
    <row r="43" spans="2:31" ht="15">
      <c r="B43" s="63">
        <f t="shared" si="2"/>
        <v>30</v>
      </c>
      <c r="C43" s="67"/>
      <c r="D43" s="67"/>
      <c r="E43" s="67"/>
      <c r="F43" s="67"/>
      <c r="G43" s="67"/>
      <c r="H43" s="67"/>
      <c r="I43" s="67"/>
      <c r="J43" s="67"/>
      <c r="Y43" s="91"/>
      <c r="Z43" s="81" t="str">
        <f t="shared" si="0"/>
        <v/>
      </c>
      <c r="AA43" s="81">
        <f>COUNTIFS(Data!$C$14:$C$512,Y43,Data!$D$14:$D$512,"Yes",Data!$E$14:$E$512,"Yes",Data!$F$14:$F$512,"Yes",Data!$G$14:$G$512,"Yes")</f>
        <v>0</v>
      </c>
      <c r="AB43" s="81">
        <f>COUNTIFS(Data!$C$14:$C$512,Y43)</f>
        <v>0</v>
      </c>
      <c r="AC43" s="81" t="b">
        <f t="shared" si="3"/>
        <v>0</v>
      </c>
      <c r="AD43" s="81"/>
      <c r="AE43" s="81"/>
    </row>
    <row r="44" spans="2:31" ht="15">
      <c r="B44" s="64">
        <f t="shared" si="2"/>
        <v>31</v>
      </c>
      <c r="C44" s="66"/>
      <c r="D44" s="66"/>
      <c r="E44" s="66"/>
      <c r="F44" s="66"/>
      <c r="G44" s="66"/>
      <c r="H44" s="66"/>
      <c r="I44" s="66"/>
      <c r="J44" s="66"/>
      <c r="Y44" s="91"/>
      <c r="Z44" s="81" t="str">
        <f t="shared" si="0"/>
        <v/>
      </c>
      <c r="AA44" s="81">
        <f>COUNTIFS(Data!$C$14:$C$512,Y44,Data!$D$14:$D$512,"Yes",Data!$E$14:$E$512,"Yes",Data!$F$14:$F$512,"Yes",Data!$G$14:$G$512,"Yes")</f>
        <v>0</v>
      </c>
      <c r="AB44" s="81">
        <f>COUNTIFS(Data!$C$14:$C$512,Y44)</f>
        <v>0</v>
      </c>
      <c r="AC44" s="81" t="b">
        <f t="shared" si="3"/>
        <v>0</v>
      </c>
      <c r="AD44" s="81"/>
      <c r="AE44" s="81"/>
    </row>
    <row r="45" spans="2:31" ht="15">
      <c r="B45" s="63">
        <f t="shared" si="2"/>
        <v>32</v>
      </c>
      <c r="C45" s="67"/>
      <c r="D45" s="67"/>
      <c r="E45" s="67"/>
      <c r="F45" s="67"/>
      <c r="G45" s="67"/>
      <c r="H45" s="67"/>
      <c r="I45" s="67"/>
      <c r="J45" s="67"/>
      <c r="Y45" s="91"/>
      <c r="Z45" s="81" t="str">
        <f t="shared" si="0"/>
        <v/>
      </c>
      <c r="AA45" s="81">
        <f>COUNTIFS(Data!$C$14:$C$512,Y45,Data!$D$14:$D$512,"Yes",Data!$E$14:$E$512,"Yes",Data!$F$14:$F$512,"Yes",Data!$G$14:$G$512,"Yes")</f>
        <v>0</v>
      </c>
      <c r="AB45" s="81">
        <f>COUNTIFS(Data!$C$14:$C$512,Y45)</f>
        <v>0</v>
      </c>
      <c r="AC45" s="81" t="b">
        <f t="shared" si="3"/>
        <v>0</v>
      </c>
      <c r="AD45" s="81"/>
      <c r="AE45" s="81"/>
    </row>
    <row r="46" spans="2:31" ht="15">
      <c r="B46" s="64">
        <f t="shared" si="2"/>
        <v>33</v>
      </c>
      <c r="C46" s="66"/>
      <c r="D46" s="66"/>
      <c r="E46" s="66"/>
      <c r="F46" s="66"/>
      <c r="G46" s="66"/>
      <c r="H46" s="66"/>
      <c r="I46" s="66"/>
      <c r="J46" s="66"/>
      <c r="Y46" s="91"/>
      <c r="Z46" s="81" t="str">
        <f t="shared" si="0"/>
        <v/>
      </c>
      <c r="AA46" s="81">
        <f>COUNTIFS(Data!$C$14:$C$512,Y46,Data!$D$14:$D$512,"Yes",Data!$E$14:$E$512,"Yes",Data!$F$14:$F$512,"Yes",Data!$G$14:$G$512,"Yes")</f>
        <v>0</v>
      </c>
      <c r="AB46" s="81">
        <f>COUNTIFS(Data!$C$14:$C$512,Y46)</f>
        <v>0</v>
      </c>
      <c r="AC46" s="81" t="b">
        <f t="shared" si="3"/>
        <v>0</v>
      </c>
      <c r="AD46" s="81"/>
      <c r="AE46" s="81"/>
    </row>
    <row r="47" spans="2:31" ht="15">
      <c r="B47" s="63">
        <f t="shared" si="2"/>
        <v>34</v>
      </c>
      <c r="C47" s="67"/>
      <c r="D47" s="67"/>
      <c r="E47" s="67"/>
      <c r="F47" s="67"/>
      <c r="G47" s="67"/>
      <c r="H47" s="67"/>
      <c r="I47" s="67"/>
      <c r="J47" s="67"/>
      <c r="Y47" s="91"/>
      <c r="Z47" s="81" t="str">
        <f t="shared" si="0"/>
        <v/>
      </c>
      <c r="AA47" s="81">
        <f>COUNTIFS(Data!$C$14:$C$512,Y47,Data!$D$14:$D$512,"Yes",Data!$E$14:$E$512,"Yes",Data!$F$14:$F$512,"Yes",Data!$G$14:$G$512,"Yes")</f>
        <v>0</v>
      </c>
      <c r="AB47" s="81">
        <f>COUNTIFS(Data!$C$14:$C$512,Y47)</f>
        <v>0</v>
      </c>
      <c r="AC47" s="81" t="b">
        <f t="shared" si="3"/>
        <v>0</v>
      </c>
      <c r="AD47" s="81"/>
      <c r="AE47" s="81"/>
    </row>
    <row r="48" spans="2:31" ht="15">
      <c r="B48" s="64">
        <f t="shared" si="2"/>
        <v>35</v>
      </c>
      <c r="C48" s="66"/>
      <c r="D48" s="66"/>
      <c r="E48" s="66"/>
      <c r="F48" s="66"/>
      <c r="G48" s="66"/>
      <c r="H48" s="66"/>
      <c r="I48" s="66"/>
      <c r="J48" s="66"/>
      <c r="Y48" s="91"/>
      <c r="Z48" s="81" t="str">
        <f t="shared" si="0"/>
        <v/>
      </c>
      <c r="AA48" s="81">
        <f>COUNTIFS(Data!$C$14:$C$512,Y48,Data!$D$14:$D$512,"Yes",Data!$E$14:$E$512,"Yes",Data!$F$14:$F$512,"Yes",Data!$G$14:$G$512,"Yes")</f>
        <v>0</v>
      </c>
      <c r="AB48" s="81">
        <f>COUNTIFS(Data!$C$14:$C$512,Y48)</f>
        <v>0</v>
      </c>
      <c r="AC48" s="81" t="b">
        <f t="shared" si="3"/>
        <v>0</v>
      </c>
      <c r="AD48" s="81"/>
      <c r="AE48" s="81"/>
    </row>
    <row r="49" spans="2:31" ht="15">
      <c r="B49" s="63">
        <f t="shared" si="2"/>
        <v>36</v>
      </c>
      <c r="C49" s="67"/>
      <c r="D49" s="67"/>
      <c r="E49" s="67"/>
      <c r="F49" s="67"/>
      <c r="G49" s="67"/>
      <c r="H49" s="67"/>
      <c r="I49" s="67"/>
      <c r="J49" s="67"/>
      <c r="Y49" s="91"/>
      <c r="Z49" s="81" t="str">
        <f t="shared" si="0"/>
        <v/>
      </c>
      <c r="AA49" s="81">
        <f>COUNTIFS(Data!$C$14:$C$512,Y49,Data!$D$14:$D$512,"Yes",Data!$E$14:$E$512,"Yes",Data!$F$14:$F$512,"Yes",Data!$G$14:$G$512,"Yes")</f>
        <v>0</v>
      </c>
      <c r="AB49" s="81">
        <f>COUNTIFS(Data!$C$14:$C$512,Y49)</f>
        <v>0</v>
      </c>
      <c r="AC49" s="81" t="b">
        <f t="shared" si="3"/>
        <v>0</v>
      </c>
      <c r="AD49" s="81"/>
      <c r="AE49" s="81"/>
    </row>
    <row r="50" spans="2:31" ht="15">
      <c r="B50" s="64">
        <f t="shared" si="2"/>
        <v>37</v>
      </c>
      <c r="C50" s="66"/>
      <c r="D50" s="66"/>
      <c r="E50" s="66"/>
      <c r="F50" s="66"/>
      <c r="G50" s="66"/>
      <c r="H50" s="66"/>
      <c r="I50" s="66"/>
      <c r="J50" s="66"/>
      <c r="Y50" s="91"/>
      <c r="Z50" s="81" t="str">
        <f t="shared" si="0"/>
        <v/>
      </c>
      <c r="AA50" s="81">
        <f>COUNTIFS(Data!$C$14:$C$512,Y50,Data!$D$14:$D$512,"Yes",Data!$E$14:$E$512,"Yes",Data!$F$14:$F$512,"Yes",Data!$G$14:$G$512,"Yes")</f>
        <v>0</v>
      </c>
      <c r="AB50" s="81">
        <f>COUNTIFS(Data!$C$14:$C$512,Y50)</f>
        <v>0</v>
      </c>
      <c r="AC50" s="81" t="b">
        <f t="shared" si="3"/>
        <v>0</v>
      </c>
      <c r="AD50" s="81"/>
      <c r="AE50" s="81"/>
    </row>
    <row r="51" spans="2:31" ht="15">
      <c r="B51" s="63">
        <f t="shared" si="2"/>
        <v>38</v>
      </c>
      <c r="C51" s="67"/>
      <c r="D51" s="67"/>
      <c r="E51" s="67"/>
      <c r="F51" s="67"/>
      <c r="G51" s="67"/>
      <c r="H51" s="67"/>
      <c r="I51" s="67"/>
      <c r="J51" s="67"/>
      <c r="Y51" s="91"/>
      <c r="Z51" s="81" t="str">
        <f t="shared" si="0"/>
        <v/>
      </c>
      <c r="AA51" s="81">
        <f>COUNTIFS(Data!$C$14:$C$512,Y51,Data!$D$14:$D$512,"Yes",Data!$E$14:$E$512,"Yes",Data!$F$14:$F$512,"Yes",Data!$G$14:$G$512,"Yes")</f>
        <v>0</v>
      </c>
      <c r="AB51" s="81">
        <f>COUNTIFS(Data!$C$14:$C$512,Y51)</f>
        <v>0</v>
      </c>
      <c r="AC51" s="81" t="b">
        <f t="shared" si="3"/>
        <v>0</v>
      </c>
      <c r="AD51" s="81"/>
      <c r="AE51" s="81"/>
    </row>
    <row r="52" spans="2:31" ht="15">
      <c r="B52" s="64">
        <f t="shared" si="2"/>
        <v>39</v>
      </c>
      <c r="C52" s="66"/>
      <c r="D52" s="66"/>
      <c r="E52" s="66"/>
      <c r="F52" s="66"/>
      <c r="G52" s="66"/>
      <c r="H52" s="66"/>
      <c r="I52" s="66"/>
      <c r="J52" s="66"/>
      <c r="Y52" s="91"/>
      <c r="Z52" s="81" t="str">
        <f t="shared" si="0"/>
        <v/>
      </c>
      <c r="AA52" s="81">
        <f>COUNTIFS(Data!$C$14:$C$512,Y52,Data!$D$14:$D$512,"Yes",Data!$E$14:$E$512,"Yes",Data!$F$14:$F$512,"Yes",Data!$G$14:$G$512,"Yes")</f>
        <v>0</v>
      </c>
      <c r="AB52" s="81">
        <f>COUNTIFS(Data!$C$14:$C$512,Y52)</f>
        <v>0</v>
      </c>
      <c r="AC52" s="81" t="b">
        <f t="shared" si="3"/>
        <v>0</v>
      </c>
      <c r="AD52" s="81"/>
      <c r="AE52" s="81"/>
    </row>
    <row r="53" spans="2:31" ht="15">
      <c r="B53" s="63">
        <f t="shared" si="2"/>
        <v>40</v>
      </c>
      <c r="C53" s="67"/>
      <c r="D53" s="67"/>
      <c r="E53" s="67"/>
      <c r="F53" s="67"/>
      <c r="G53" s="67"/>
      <c r="H53" s="67"/>
      <c r="I53" s="67"/>
      <c r="J53" s="67"/>
      <c r="Y53" s="91"/>
      <c r="Z53" s="81" t="str">
        <f t="shared" si="0"/>
        <v/>
      </c>
      <c r="AA53" s="81">
        <f>COUNTIFS(Data!$C$14:$C$512,Y53,Data!$D$14:$D$512,"Yes",Data!$E$14:$E$512,"Yes",Data!$F$14:$F$512,"Yes",Data!$G$14:$G$512,"Yes")</f>
        <v>0</v>
      </c>
      <c r="AB53" s="81">
        <f>COUNTIFS(Data!$C$14:$C$512,Y53)</f>
        <v>0</v>
      </c>
      <c r="AC53" s="81" t="b">
        <f t="shared" si="3"/>
        <v>0</v>
      </c>
      <c r="AD53" s="81"/>
      <c r="AE53" s="81"/>
    </row>
    <row r="54" spans="2:31" ht="15">
      <c r="B54" s="64">
        <f t="shared" si="2"/>
        <v>41</v>
      </c>
      <c r="C54" s="66"/>
      <c r="D54" s="66"/>
      <c r="E54" s="66"/>
      <c r="F54" s="66"/>
      <c r="G54" s="66"/>
      <c r="H54" s="66"/>
      <c r="I54" s="66"/>
      <c r="J54" s="66"/>
      <c r="Y54" s="91"/>
      <c r="Z54" s="81" t="str">
        <f t="shared" si="0"/>
        <v/>
      </c>
      <c r="AA54" s="81">
        <f>COUNTIFS(Data!$C$14:$C$512,Y54,Data!$D$14:$D$512,"Yes",Data!$E$14:$E$512,"Yes",Data!$F$14:$F$512,"Yes",Data!$G$14:$G$512,"Yes")</f>
        <v>0</v>
      </c>
      <c r="AB54" s="81">
        <f>COUNTIFS(Data!$C$14:$C$512,Y54)</f>
        <v>0</v>
      </c>
      <c r="AC54" s="81" t="b">
        <f t="shared" si="3"/>
        <v>0</v>
      </c>
      <c r="AD54" s="81"/>
      <c r="AE54" s="81"/>
    </row>
    <row r="55" spans="2:31" ht="15">
      <c r="B55" s="63">
        <f t="shared" si="2"/>
        <v>42</v>
      </c>
      <c r="C55" s="67"/>
      <c r="D55" s="67"/>
      <c r="E55" s="67"/>
      <c r="F55" s="67"/>
      <c r="G55" s="67"/>
      <c r="H55" s="67"/>
      <c r="I55" s="67"/>
      <c r="J55" s="67"/>
      <c r="Y55" s="91"/>
      <c r="Z55" s="81" t="str">
        <f t="shared" si="0"/>
        <v/>
      </c>
      <c r="AA55" s="81">
        <f>COUNTIFS(Data!$C$14:$C$512,Y55,Data!$D$14:$D$512,"Yes",Data!$E$14:$E$512,"Yes",Data!$F$14:$F$512,"Yes",Data!$G$14:$G$512,"Yes")</f>
        <v>0</v>
      </c>
      <c r="AB55" s="81">
        <f>COUNTIFS(Data!$C$14:$C$512,Y55)</f>
        <v>0</v>
      </c>
      <c r="AC55" s="81" t="b">
        <f t="shared" si="3"/>
        <v>0</v>
      </c>
      <c r="AD55" s="81"/>
      <c r="AE55" s="81"/>
    </row>
    <row r="56" spans="2:31" ht="15">
      <c r="B56" s="64">
        <f t="shared" si="2"/>
        <v>43</v>
      </c>
      <c r="C56" s="66"/>
      <c r="D56" s="66"/>
      <c r="E56" s="66"/>
      <c r="F56" s="66"/>
      <c r="G56" s="66"/>
      <c r="H56" s="66"/>
      <c r="I56" s="66"/>
      <c r="J56" s="66"/>
      <c r="Y56" s="91"/>
      <c r="Z56" s="81" t="str">
        <f t="shared" si="0"/>
        <v/>
      </c>
      <c r="AA56" s="81">
        <f>COUNTIFS(Data!$C$14:$C$512,Y56,Data!$D$14:$D$512,"Yes",Data!$E$14:$E$512,"Yes",Data!$F$14:$F$512,"Yes",Data!$G$14:$G$512,"Yes")</f>
        <v>0</v>
      </c>
      <c r="AB56" s="81">
        <f>COUNTIFS(Data!$C$14:$C$512,Y56)</f>
        <v>0</v>
      </c>
      <c r="AC56" s="81" t="b">
        <f t="shared" si="3"/>
        <v>0</v>
      </c>
      <c r="AD56" s="81"/>
      <c r="AE56" s="81"/>
    </row>
    <row r="57" spans="2:31" ht="15">
      <c r="B57" s="63">
        <f t="shared" si="2"/>
        <v>44</v>
      </c>
      <c r="C57" s="67"/>
      <c r="D57" s="67"/>
      <c r="E57" s="67"/>
      <c r="F57" s="67"/>
      <c r="G57" s="67"/>
      <c r="H57" s="67"/>
      <c r="I57" s="67"/>
      <c r="J57" s="67"/>
      <c r="Y57" s="91"/>
      <c r="Z57" s="81" t="str">
        <f t="shared" si="0"/>
        <v/>
      </c>
      <c r="AA57" s="81">
        <f>COUNTIFS(Data!$C$14:$C$512,Y57,Data!$D$14:$D$512,"Yes",Data!$E$14:$E$512,"Yes",Data!$F$14:$F$512,"Yes",Data!$G$14:$G$512,"Yes")</f>
        <v>0</v>
      </c>
      <c r="AB57" s="81">
        <f>COUNTIFS(Data!$C$14:$C$512,Y57)</f>
        <v>0</v>
      </c>
      <c r="AC57" s="81" t="b">
        <f t="shared" si="3"/>
        <v>0</v>
      </c>
      <c r="AD57" s="81"/>
      <c r="AE57" s="81"/>
    </row>
    <row r="58" spans="2:31" ht="15">
      <c r="B58" s="64">
        <f t="shared" si="2"/>
        <v>45</v>
      </c>
      <c r="C58" s="66"/>
      <c r="D58" s="66"/>
      <c r="E58" s="66"/>
      <c r="F58" s="66"/>
      <c r="G58" s="66"/>
      <c r="H58" s="66"/>
      <c r="I58" s="66"/>
      <c r="J58" s="66"/>
      <c r="Y58" s="91"/>
      <c r="Z58" s="81" t="str">
        <f t="shared" si="0"/>
        <v/>
      </c>
      <c r="AA58" s="81">
        <f>COUNTIFS(Data!$C$14:$C$512,Y58,Data!$D$14:$D$512,"Yes",Data!$E$14:$E$512,"Yes",Data!$F$14:$F$512,"Yes",Data!$G$14:$G$512,"Yes")</f>
        <v>0</v>
      </c>
      <c r="AB58" s="81">
        <f>COUNTIFS(Data!$C$14:$C$512,Y58)</f>
        <v>0</v>
      </c>
      <c r="AC58" s="81" t="b">
        <f t="shared" si="3"/>
        <v>0</v>
      </c>
      <c r="AD58" s="81"/>
      <c r="AE58" s="81"/>
    </row>
    <row r="59" spans="2:31" ht="15">
      <c r="B59" s="63">
        <f t="shared" si="2"/>
        <v>46</v>
      </c>
      <c r="C59" s="67"/>
      <c r="D59" s="67"/>
      <c r="E59" s="67"/>
      <c r="F59" s="67"/>
      <c r="G59" s="67"/>
      <c r="H59" s="67"/>
      <c r="I59" s="67"/>
      <c r="J59" s="67"/>
      <c r="Y59" s="91"/>
      <c r="Z59" s="81" t="str">
        <f t="shared" si="0"/>
        <v/>
      </c>
      <c r="AA59" s="81">
        <f>COUNTIFS(Data!$C$14:$C$512,Y59,Data!$D$14:$D$512,"Yes",Data!$E$14:$E$512,"Yes",Data!$F$14:$F$512,"Yes",Data!$G$14:$G$512,"Yes")</f>
        <v>0</v>
      </c>
      <c r="AB59" s="81">
        <f>COUNTIFS(Data!$C$14:$C$512,Y59)</f>
        <v>0</v>
      </c>
      <c r="AC59" s="81" t="b">
        <f t="shared" si="3"/>
        <v>0</v>
      </c>
      <c r="AD59" s="81"/>
      <c r="AE59" s="81"/>
    </row>
    <row r="60" spans="1:31" ht="15">
      <c r="A60" s="5"/>
      <c r="B60" s="64">
        <f t="shared" si="2"/>
        <v>47</v>
      </c>
      <c r="C60" s="66"/>
      <c r="D60" s="66"/>
      <c r="E60" s="66"/>
      <c r="F60" s="66"/>
      <c r="G60" s="66"/>
      <c r="H60" s="66"/>
      <c r="I60" s="66"/>
      <c r="J60" s="66"/>
      <c r="Y60" s="91"/>
      <c r="Z60" s="81" t="str">
        <f t="shared" si="0"/>
        <v/>
      </c>
      <c r="AA60" s="81">
        <f>COUNTIFS(Data!$C$14:$C$512,Y60,Data!$D$14:$D$512,"Yes",Data!$E$14:$E$512,"Yes",Data!$F$14:$F$512,"Yes",Data!$G$14:$G$512,"Yes")</f>
        <v>0</v>
      </c>
      <c r="AB60" s="81">
        <f>COUNTIFS(Data!$C$14:$C$512,Y60)</f>
        <v>0</v>
      </c>
      <c r="AC60" s="81" t="b">
        <f t="shared" si="3"/>
        <v>0</v>
      </c>
      <c r="AD60" s="81"/>
      <c r="AE60" s="81"/>
    </row>
    <row r="61" spans="1:31" ht="15">
      <c r="A61" s="5"/>
      <c r="B61" s="63">
        <f t="shared" si="2"/>
        <v>48</v>
      </c>
      <c r="C61" s="67"/>
      <c r="D61" s="67"/>
      <c r="E61" s="67"/>
      <c r="F61" s="67"/>
      <c r="G61" s="67"/>
      <c r="H61" s="67"/>
      <c r="I61" s="67"/>
      <c r="J61" s="67"/>
      <c r="Y61" s="91"/>
      <c r="Z61" s="81" t="str">
        <f t="shared" si="0"/>
        <v/>
      </c>
      <c r="AA61" s="81">
        <f>COUNTIFS(Data!$C$14:$C$512,Y61,Data!$D$14:$D$512,"Yes",Data!$E$14:$E$512,"Yes",Data!$F$14:$F$512,"Yes",Data!$G$14:$G$512,"Yes")</f>
        <v>0</v>
      </c>
      <c r="AB61" s="81">
        <f>COUNTIFS(Data!$C$14:$C$512,Y61)</f>
        <v>0</v>
      </c>
      <c r="AC61" s="81" t="b">
        <f t="shared" si="3"/>
        <v>0</v>
      </c>
      <c r="AD61" s="81"/>
      <c r="AE61" s="81"/>
    </row>
    <row r="62" spans="1:31" ht="15">
      <c r="A62" s="5"/>
      <c r="B62" s="64">
        <f t="shared" si="2"/>
        <v>49</v>
      </c>
      <c r="C62" s="66"/>
      <c r="D62" s="66"/>
      <c r="E62" s="66"/>
      <c r="F62" s="66"/>
      <c r="G62" s="66"/>
      <c r="H62" s="66"/>
      <c r="I62" s="66"/>
      <c r="J62" s="66"/>
      <c r="Y62" s="91"/>
      <c r="Z62" s="81" t="str">
        <f t="shared" si="0"/>
        <v/>
      </c>
      <c r="AA62" s="81">
        <f>COUNTIFS(Data!$C$14:$C$512,Y62,Data!$D$14:$D$512,"Yes",Data!$E$14:$E$512,"Yes",Data!$F$14:$F$512,"Yes",Data!$G$14:$G$512,"Yes")</f>
        <v>0</v>
      </c>
      <c r="AB62" s="81">
        <f>COUNTIFS(Data!$C$14:$C$512,Y62)</f>
        <v>0</v>
      </c>
      <c r="AC62" s="81" t="b">
        <f t="shared" si="3"/>
        <v>0</v>
      </c>
      <c r="AD62" s="81"/>
      <c r="AE62" s="81"/>
    </row>
    <row r="63" spans="1:31" ht="15">
      <c r="A63" s="5"/>
      <c r="B63" s="63">
        <f t="shared" si="2"/>
        <v>50</v>
      </c>
      <c r="C63" s="67"/>
      <c r="D63" s="67"/>
      <c r="E63" s="67"/>
      <c r="F63" s="67"/>
      <c r="G63" s="67"/>
      <c r="H63" s="67"/>
      <c r="I63" s="67"/>
      <c r="J63" s="67"/>
      <c r="Y63" s="91"/>
      <c r="Z63" s="81" t="str">
        <f t="shared" si="0"/>
        <v/>
      </c>
      <c r="AA63" s="81">
        <f>COUNTIFS(Data!$C$14:$C$512,Y63,Data!$D$14:$D$512,"Yes",Data!$E$14:$E$512,"Yes",Data!$F$14:$F$512,"Yes",Data!$G$14:$G$512,"Yes")</f>
        <v>0</v>
      </c>
      <c r="AB63" s="81">
        <f>COUNTIFS(Data!$C$14:$C$512,Y63)</f>
        <v>0</v>
      </c>
      <c r="AC63" s="81" t="b">
        <f t="shared" si="3"/>
        <v>0</v>
      </c>
      <c r="AD63" s="81"/>
      <c r="AE63" s="81"/>
    </row>
    <row r="64" spans="2:31" ht="15">
      <c r="B64" s="64">
        <f t="shared" si="2"/>
        <v>51</v>
      </c>
      <c r="C64" s="66"/>
      <c r="D64" s="66"/>
      <c r="E64" s="66"/>
      <c r="F64" s="66"/>
      <c r="G64" s="66"/>
      <c r="H64" s="66"/>
      <c r="I64" s="66"/>
      <c r="J64" s="66"/>
      <c r="Y64" s="91"/>
      <c r="Z64" s="81" t="str">
        <f t="shared" si="0"/>
        <v/>
      </c>
      <c r="AA64" s="81">
        <f>COUNTIFS(Data!$C$14:$C$512,Y64,Data!$D$14:$D$512,"Yes",Data!$E$14:$E$512,"Yes",Data!$F$14:$F$512,"Yes",Data!$G$14:$G$512,"Yes")</f>
        <v>0</v>
      </c>
      <c r="AB64" s="81">
        <f>COUNTIFS(Data!$C$14:$C$512,Y64)</f>
        <v>0</v>
      </c>
      <c r="AC64" s="81" t="b">
        <f t="shared" si="3"/>
        <v>0</v>
      </c>
      <c r="AD64" s="81"/>
      <c r="AE64" s="81"/>
    </row>
    <row r="65" spans="2:31" ht="15">
      <c r="B65" s="63">
        <f t="shared" si="2"/>
        <v>52</v>
      </c>
      <c r="C65" s="67"/>
      <c r="D65" s="67"/>
      <c r="E65" s="67"/>
      <c r="F65" s="67"/>
      <c r="G65" s="67"/>
      <c r="H65" s="67"/>
      <c r="I65" s="67"/>
      <c r="J65" s="67"/>
      <c r="Y65" s="91"/>
      <c r="Z65" s="81" t="str">
        <f t="shared" si="0"/>
        <v/>
      </c>
      <c r="AA65" s="81">
        <f>COUNTIFS(Data!$C$14:$C$512,Y65,Data!$D$14:$D$512,"Yes",Data!$E$14:$E$512,"Yes",Data!$F$14:$F$512,"Yes",Data!$G$14:$G$512,"Yes")</f>
        <v>0</v>
      </c>
      <c r="AB65" s="81">
        <f>COUNTIFS(Data!$C$14:$C$512,Y65)</f>
        <v>0</v>
      </c>
      <c r="AC65" s="81" t="b">
        <f t="shared" si="3"/>
        <v>0</v>
      </c>
      <c r="AD65" s="81"/>
      <c r="AE65" s="81"/>
    </row>
    <row r="66" spans="2:31" ht="15">
      <c r="B66" s="64">
        <f t="shared" si="2"/>
        <v>53</v>
      </c>
      <c r="C66" s="66"/>
      <c r="D66" s="66"/>
      <c r="E66" s="66"/>
      <c r="F66" s="66"/>
      <c r="G66" s="66"/>
      <c r="H66" s="66"/>
      <c r="I66" s="66"/>
      <c r="J66" s="66"/>
      <c r="Y66" s="91"/>
      <c r="Z66" s="81" t="str">
        <f t="shared" si="0"/>
        <v/>
      </c>
      <c r="AA66" s="81">
        <f>COUNTIFS(Data!$C$14:$C$512,Y66,Data!$D$14:$D$512,"Yes",Data!$E$14:$E$512,"Yes",Data!$F$14:$F$512,"Yes",Data!$G$14:$G$512,"Yes")</f>
        <v>0</v>
      </c>
      <c r="AB66" s="81">
        <f>COUNTIFS(Data!$C$14:$C$512,Y66)</f>
        <v>0</v>
      </c>
      <c r="AC66" s="81" t="b">
        <f t="shared" si="3"/>
        <v>0</v>
      </c>
      <c r="AD66" s="81"/>
      <c r="AE66" s="81"/>
    </row>
    <row r="67" spans="2:31" ht="15">
      <c r="B67" s="63">
        <f t="shared" si="2"/>
        <v>54</v>
      </c>
      <c r="C67" s="67"/>
      <c r="D67" s="67"/>
      <c r="E67" s="67"/>
      <c r="F67" s="67"/>
      <c r="G67" s="67"/>
      <c r="H67" s="67"/>
      <c r="I67" s="67"/>
      <c r="J67" s="67"/>
      <c r="Y67" s="91"/>
      <c r="Z67" s="81" t="str">
        <f t="shared" si="0"/>
        <v/>
      </c>
      <c r="AA67" s="81">
        <f>COUNTIFS(Data!$C$14:$C$512,Y67,Data!$D$14:$D$512,"Yes",Data!$E$14:$E$512,"Yes",Data!$F$14:$F$512,"Yes",Data!$G$14:$G$512,"Yes")</f>
        <v>0</v>
      </c>
      <c r="AB67" s="81">
        <f>COUNTIFS(Data!$C$14:$C$512,Y67)</f>
        <v>0</v>
      </c>
      <c r="AC67" s="81" t="b">
        <f t="shared" si="3"/>
        <v>0</v>
      </c>
      <c r="AD67" s="81"/>
      <c r="AE67" s="81"/>
    </row>
    <row r="68" spans="2:31" ht="15">
      <c r="B68" s="64">
        <f t="shared" si="2"/>
        <v>55</v>
      </c>
      <c r="C68" s="66"/>
      <c r="D68" s="66"/>
      <c r="E68" s="66"/>
      <c r="F68" s="66"/>
      <c r="G68" s="66"/>
      <c r="H68" s="66"/>
      <c r="I68" s="66"/>
      <c r="J68" s="66"/>
      <c r="Y68" s="91"/>
      <c r="Z68" s="81" t="str">
        <f t="shared" si="0"/>
        <v/>
      </c>
      <c r="AA68" s="81">
        <f>COUNTIFS(Data!$C$14:$C$512,Y68,Data!$D$14:$D$512,"Yes",Data!$E$14:$E$512,"Yes",Data!$F$14:$F$512,"Yes",Data!$G$14:$G$512,"Yes")</f>
        <v>0</v>
      </c>
      <c r="AB68" s="81">
        <f>COUNTIFS(Data!$C$14:$C$512,Y68)</f>
        <v>0</v>
      </c>
      <c r="AC68" s="81" t="b">
        <f t="shared" si="3"/>
        <v>0</v>
      </c>
      <c r="AD68" s="81"/>
      <c r="AE68" s="81"/>
    </row>
    <row r="69" spans="2:31" ht="15">
      <c r="B69" s="63">
        <f t="shared" si="2"/>
        <v>56</v>
      </c>
      <c r="C69" s="67"/>
      <c r="D69" s="67"/>
      <c r="E69" s="67"/>
      <c r="F69" s="67"/>
      <c r="G69" s="67"/>
      <c r="H69" s="67"/>
      <c r="I69" s="67"/>
      <c r="J69" s="67"/>
      <c r="Y69" s="91"/>
      <c r="Z69" s="81" t="str">
        <f t="shared" si="0"/>
        <v/>
      </c>
      <c r="AA69" s="81">
        <f>COUNTIFS(Data!$C$14:$C$512,Y69,Data!$D$14:$D$512,"Yes",Data!$E$14:$E$512,"Yes",Data!$F$14:$F$512,"Yes",Data!$G$14:$G$512,"Yes")</f>
        <v>0</v>
      </c>
      <c r="AB69" s="81">
        <f>COUNTIFS(Data!$C$14:$C$512,Y69)</f>
        <v>0</v>
      </c>
      <c r="AC69" s="81" t="b">
        <f t="shared" si="3"/>
        <v>0</v>
      </c>
      <c r="AD69" s="81"/>
      <c r="AE69" s="81"/>
    </row>
    <row r="70" spans="1:31" ht="15">
      <c r="A70" s="5"/>
      <c r="B70" s="64">
        <f t="shared" si="2"/>
        <v>57</v>
      </c>
      <c r="C70" s="66"/>
      <c r="D70" s="66"/>
      <c r="E70" s="66"/>
      <c r="F70" s="66"/>
      <c r="G70" s="66"/>
      <c r="H70" s="66"/>
      <c r="I70" s="66"/>
      <c r="J70" s="66"/>
      <c r="Y70" s="91"/>
      <c r="Z70" s="81" t="str">
        <f t="shared" si="0"/>
        <v/>
      </c>
      <c r="AA70" s="81">
        <f>COUNTIFS(Data!$C$14:$C$512,Y70,Data!$D$14:$D$512,"Yes",Data!$E$14:$E$512,"Yes",Data!$F$14:$F$512,"Yes",Data!$G$14:$G$512,"Yes")</f>
        <v>0</v>
      </c>
      <c r="AB70" s="81">
        <f>COUNTIFS(Data!$C$14:$C$512,Y70)</f>
        <v>0</v>
      </c>
      <c r="AC70" s="81" t="b">
        <f t="shared" si="3"/>
        <v>0</v>
      </c>
      <c r="AD70" s="81"/>
      <c r="AE70" s="81"/>
    </row>
    <row r="71" spans="1:31" ht="15">
      <c r="A71" s="5"/>
      <c r="B71" s="63">
        <f t="shared" si="2"/>
        <v>58</v>
      </c>
      <c r="C71" s="67"/>
      <c r="D71" s="67"/>
      <c r="E71" s="67"/>
      <c r="F71" s="67"/>
      <c r="G71" s="67"/>
      <c r="H71" s="67"/>
      <c r="I71" s="67"/>
      <c r="J71" s="67"/>
      <c r="Y71" s="91"/>
      <c r="Z71" s="81" t="str">
        <f t="shared" si="0"/>
        <v/>
      </c>
      <c r="AA71" s="81">
        <f>COUNTIFS(Data!$C$14:$C$512,Y71,Data!$D$14:$D$512,"Yes",Data!$E$14:$E$512,"Yes",Data!$F$14:$F$512,"Yes",Data!$G$14:$G$512,"Yes")</f>
        <v>0</v>
      </c>
      <c r="AB71" s="81">
        <f>COUNTIFS(Data!$C$14:$C$512,Y71)</f>
        <v>0</v>
      </c>
      <c r="AC71" s="81" t="b">
        <f t="shared" si="3"/>
        <v>0</v>
      </c>
      <c r="AD71" s="81"/>
      <c r="AE71" s="81"/>
    </row>
    <row r="72" spans="1:31" ht="15">
      <c r="A72" s="5"/>
      <c r="B72" s="64">
        <f t="shared" si="2"/>
        <v>59</v>
      </c>
      <c r="C72" s="66"/>
      <c r="D72" s="66"/>
      <c r="E72" s="66"/>
      <c r="F72" s="66"/>
      <c r="G72" s="66"/>
      <c r="H72" s="66"/>
      <c r="I72" s="66"/>
      <c r="J72" s="66"/>
      <c r="Y72" s="91"/>
      <c r="Z72" s="81" t="str">
        <f t="shared" si="0"/>
        <v/>
      </c>
      <c r="AA72" s="81">
        <f>COUNTIFS(Data!$C$14:$C$512,Y72,Data!$D$14:$D$512,"Yes",Data!$E$14:$E$512,"Yes",Data!$F$14:$F$512,"Yes",Data!$G$14:$G$512,"Yes")</f>
        <v>0</v>
      </c>
      <c r="AB72" s="81">
        <f>COUNTIFS(Data!$C$14:$C$512,Y72)</f>
        <v>0</v>
      </c>
      <c r="AC72" s="81" t="b">
        <f t="shared" si="3"/>
        <v>0</v>
      </c>
      <c r="AD72" s="81"/>
      <c r="AE72" s="81"/>
    </row>
    <row r="73" spans="1:31" ht="15">
      <c r="A73" s="5"/>
      <c r="B73" s="63">
        <f t="shared" si="2"/>
        <v>60</v>
      </c>
      <c r="C73" s="67"/>
      <c r="D73" s="67"/>
      <c r="E73" s="67"/>
      <c r="F73" s="67"/>
      <c r="G73" s="67"/>
      <c r="H73" s="67"/>
      <c r="I73" s="67"/>
      <c r="J73" s="67"/>
      <c r="Y73" s="91"/>
      <c r="Z73" s="81" t="str">
        <f t="shared" si="0"/>
        <v/>
      </c>
      <c r="AA73" s="81">
        <f>COUNTIFS(Data!$C$14:$C$512,Y73,Data!$D$14:$D$512,"Yes",Data!$E$14:$E$512,"Yes",Data!$F$14:$F$512,"Yes",Data!$G$14:$G$512,"Yes")</f>
        <v>0</v>
      </c>
      <c r="AB73" s="81">
        <f>COUNTIFS(Data!$C$14:$C$512,Y73)</f>
        <v>0</v>
      </c>
      <c r="AC73" s="81" t="b">
        <f t="shared" si="3"/>
        <v>0</v>
      </c>
      <c r="AD73" s="81"/>
      <c r="AE73" s="81"/>
    </row>
    <row r="74" spans="1:31" ht="15">
      <c r="A74" s="5"/>
      <c r="B74" s="64">
        <f t="shared" si="2"/>
        <v>61</v>
      </c>
      <c r="C74" s="66"/>
      <c r="D74" s="66"/>
      <c r="E74" s="66"/>
      <c r="F74" s="66"/>
      <c r="G74" s="66"/>
      <c r="H74" s="66"/>
      <c r="I74" s="66"/>
      <c r="J74" s="66"/>
      <c r="Y74" s="91"/>
      <c r="Z74" s="81" t="str">
        <f t="shared" si="0"/>
        <v/>
      </c>
      <c r="AA74" s="81">
        <f>COUNTIFS(Data!$C$14:$C$512,Y74,Data!$D$14:$D$512,"Yes",Data!$E$14:$E$512,"Yes",Data!$F$14:$F$512,"Yes",Data!$G$14:$G$512,"Yes")</f>
        <v>0</v>
      </c>
      <c r="AB74" s="81">
        <f>COUNTIFS(Data!$C$14:$C$512,Y74)</f>
        <v>0</v>
      </c>
      <c r="AC74" s="81" t="b">
        <f t="shared" si="3"/>
        <v>0</v>
      </c>
      <c r="AD74" s="81"/>
      <c r="AE74" s="81"/>
    </row>
    <row r="75" spans="1:31" ht="15">
      <c r="A75" s="5"/>
      <c r="B75" s="63">
        <f t="shared" si="2"/>
        <v>62</v>
      </c>
      <c r="C75" s="67"/>
      <c r="D75" s="67"/>
      <c r="E75" s="67"/>
      <c r="F75" s="67"/>
      <c r="G75" s="67"/>
      <c r="H75" s="67"/>
      <c r="I75" s="67"/>
      <c r="J75" s="67"/>
      <c r="Y75" s="91"/>
      <c r="Z75" s="81" t="str">
        <f t="shared" si="0"/>
        <v/>
      </c>
      <c r="AA75" s="81">
        <f>COUNTIFS(Data!$C$14:$C$512,Y75,Data!$D$14:$D$512,"Yes",Data!$E$14:$E$512,"Yes",Data!$F$14:$F$512,"Yes",Data!$G$14:$G$512,"Yes")</f>
        <v>0</v>
      </c>
      <c r="AB75" s="81">
        <f>COUNTIFS(Data!$C$14:$C$512,Y75)</f>
        <v>0</v>
      </c>
      <c r="AC75" s="81" t="b">
        <f t="shared" si="3"/>
        <v>0</v>
      </c>
      <c r="AD75" s="81"/>
      <c r="AE75" s="81"/>
    </row>
    <row r="76" spans="1:31" ht="15">
      <c r="A76" s="5"/>
      <c r="B76" s="64">
        <f t="shared" si="2"/>
        <v>63</v>
      </c>
      <c r="C76" s="66"/>
      <c r="D76" s="66"/>
      <c r="E76" s="66"/>
      <c r="F76" s="66"/>
      <c r="G76" s="66"/>
      <c r="H76" s="66"/>
      <c r="I76" s="66"/>
      <c r="J76" s="66"/>
      <c r="Y76" s="91"/>
      <c r="Z76" s="81" t="str">
        <f t="shared" si="0"/>
        <v/>
      </c>
      <c r="AA76" s="81">
        <f>COUNTIFS(Data!$C$14:$C$512,Y76,Data!$D$14:$D$512,"Yes",Data!$E$14:$E$512,"Yes",Data!$F$14:$F$512,"Yes",Data!$G$14:$G$512,"Yes")</f>
        <v>0</v>
      </c>
      <c r="AB76" s="81">
        <f>COUNTIFS(Data!$C$14:$C$512,Y76)</f>
        <v>0</v>
      </c>
      <c r="AC76" s="81" t="b">
        <f t="shared" si="3"/>
        <v>0</v>
      </c>
      <c r="AD76" s="81"/>
      <c r="AE76" s="81"/>
    </row>
    <row r="77" spans="1:31" ht="15">
      <c r="A77" s="5"/>
      <c r="B77" s="63">
        <f t="shared" si="2"/>
        <v>64</v>
      </c>
      <c r="C77" s="67"/>
      <c r="D77" s="67"/>
      <c r="E77" s="67"/>
      <c r="F77" s="67"/>
      <c r="G77" s="67"/>
      <c r="H77" s="67"/>
      <c r="I77" s="67"/>
      <c r="J77" s="67"/>
      <c r="Y77" s="91"/>
      <c r="Z77" s="81" t="str">
        <f t="shared" si="0"/>
        <v/>
      </c>
      <c r="AA77" s="81">
        <f>COUNTIFS(Data!$C$14:$C$512,Y77,Data!$D$14:$D$512,"Yes",Data!$E$14:$E$512,"Yes",Data!$F$14:$F$512,"Yes",Data!$G$14:$G$512,"Yes")</f>
        <v>0</v>
      </c>
      <c r="AB77" s="81">
        <f>COUNTIFS(Data!$C$14:$C$512,Y77)</f>
        <v>0</v>
      </c>
      <c r="AC77" s="81" t="b">
        <f t="shared" si="3"/>
        <v>0</v>
      </c>
      <c r="AD77" s="81"/>
      <c r="AE77" s="81"/>
    </row>
    <row r="78" spans="1:31" ht="15">
      <c r="A78" s="5"/>
      <c r="B78" s="64">
        <f t="shared" si="2"/>
        <v>65</v>
      </c>
      <c r="C78" s="66"/>
      <c r="D78" s="66"/>
      <c r="E78" s="66"/>
      <c r="F78" s="66"/>
      <c r="G78" s="66"/>
      <c r="H78" s="66"/>
      <c r="I78" s="66"/>
      <c r="J78" s="66"/>
      <c r="Y78" s="91"/>
      <c r="Z78" s="81" t="str">
        <f t="shared" si="0"/>
        <v/>
      </c>
      <c r="AA78" s="81">
        <f>COUNTIFS(Data!$C$14:$C$512,Y78,Data!$D$14:$D$512,"Yes",Data!$E$14:$E$512,"Yes",Data!$F$14:$F$512,"Yes",Data!$G$14:$G$512,"Yes")</f>
        <v>0</v>
      </c>
      <c r="AB78" s="81">
        <f>COUNTIFS(Data!$C$14:$C$512,Y78)</f>
        <v>0</v>
      </c>
      <c r="AC78" s="81" t="b">
        <f t="shared" si="3"/>
        <v>0</v>
      </c>
      <c r="AD78" s="81"/>
      <c r="AE78" s="81"/>
    </row>
    <row r="79" spans="1:31" ht="15">
      <c r="A79" s="5"/>
      <c r="B79" s="63">
        <f t="shared" si="2"/>
        <v>66</v>
      </c>
      <c r="C79" s="67"/>
      <c r="D79" s="67"/>
      <c r="E79" s="67"/>
      <c r="F79" s="67"/>
      <c r="G79" s="67"/>
      <c r="H79" s="67"/>
      <c r="I79" s="67"/>
      <c r="J79" s="67"/>
      <c r="Y79" s="91"/>
      <c r="Z79" s="81" t="str">
        <f aca="true" t="shared" si="4" ref="Z79:Z142">IF(ISBLANK(Y79),"",VLOOKUP(Y79,$C$14:$H$512,6))</f>
        <v/>
      </c>
      <c r="AA79" s="81">
        <f>COUNTIFS(Data!$C$14:$C$512,Y79,Data!$D$14:$D$512,"Yes",Data!$E$14:$E$512,"Yes",Data!$F$14:$F$512,"Yes",Data!$G$14:$G$512,"Yes")</f>
        <v>0</v>
      </c>
      <c r="AB79" s="81">
        <f>COUNTIFS(Data!$C$14:$C$512,Y79)</f>
        <v>0</v>
      </c>
      <c r="AC79" s="81" t="b">
        <f t="shared" si="3"/>
        <v>0</v>
      </c>
      <c r="AD79" s="81"/>
      <c r="AE79" s="81"/>
    </row>
    <row r="80" spans="1:31" ht="15">
      <c r="A80" s="5"/>
      <c r="B80" s="64">
        <f aca="true" t="shared" si="5" ref="B80:B143">B79+1</f>
        <v>67</v>
      </c>
      <c r="C80" s="66"/>
      <c r="D80" s="66"/>
      <c r="E80" s="66"/>
      <c r="F80" s="66"/>
      <c r="G80" s="66"/>
      <c r="H80" s="66"/>
      <c r="I80" s="66"/>
      <c r="J80" s="66"/>
      <c r="Y80" s="91"/>
      <c r="Z80" s="81" t="str">
        <f t="shared" si="4"/>
        <v/>
      </c>
      <c r="AA80" s="81">
        <f>COUNTIFS(Data!$C$14:$C$512,Y80,Data!$D$14:$D$512,"Yes",Data!$E$14:$E$512,"Yes",Data!$F$14:$F$512,"Yes",Data!$G$14:$G$512,"Yes")</f>
        <v>0</v>
      </c>
      <c r="AB80" s="81">
        <f>COUNTIFS(Data!$C$14:$C$512,Y80)</f>
        <v>0</v>
      </c>
      <c r="AC80" s="81" t="b">
        <f t="shared" si="3"/>
        <v>0</v>
      </c>
      <c r="AD80" s="81"/>
      <c r="AE80" s="81"/>
    </row>
    <row r="81" spans="2:31" ht="15">
      <c r="B81" s="63">
        <f t="shared" si="5"/>
        <v>68</v>
      </c>
      <c r="C81" s="67"/>
      <c r="D81" s="67"/>
      <c r="E81" s="67"/>
      <c r="F81" s="67"/>
      <c r="G81" s="67"/>
      <c r="H81" s="67"/>
      <c r="I81" s="67"/>
      <c r="J81" s="67"/>
      <c r="Y81" s="91"/>
      <c r="Z81" s="81" t="str">
        <f t="shared" si="4"/>
        <v/>
      </c>
      <c r="AA81" s="81">
        <f>COUNTIFS(Data!$C$14:$C$512,Y81,Data!$D$14:$D$512,"Yes",Data!$E$14:$E$512,"Yes",Data!$F$14:$F$512,"Yes",Data!$G$14:$G$512,"Yes")</f>
        <v>0</v>
      </c>
      <c r="AB81" s="81">
        <f>COUNTIFS(Data!$C$14:$C$512,Y81)</f>
        <v>0</v>
      </c>
      <c r="AC81" s="81" t="b">
        <f t="shared" si="3"/>
        <v>0</v>
      </c>
      <c r="AD81" s="81"/>
      <c r="AE81" s="81"/>
    </row>
    <row r="82" spans="2:31" ht="15">
      <c r="B82" s="64">
        <f t="shared" si="5"/>
        <v>69</v>
      </c>
      <c r="C82" s="66"/>
      <c r="D82" s="66"/>
      <c r="E82" s="66"/>
      <c r="F82" s="66"/>
      <c r="G82" s="66"/>
      <c r="H82" s="66"/>
      <c r="I82" s="66"/>
      <c r="J82" s="66"/>
      <c r="Y82" s="91"/>
      <c r="Z82" s="81" t="str">
        <f t="shared" si="4"/>
        <v/>
      </c>
      <c r="AA82" s="81">
        <f>COUNTIFS(Data!$C$14:$C$512,Y82,Data!$D$14:$D$512,"Yes",Data!$E$14:$E$512,"Yes",Data!$F$14:$F$512,"Yes",Data!$G$14:$G$512,"Yes")</f>
        <v>0</v>
      </c>
      <c r="AB82" s="81">
        <f>COUNTIFS(Data!$C$14:$C$512,Y82)</f>
        <v>0</v>
      </c>
      <c r="AC82" s="81" t="b">
        <f t="shared" si="3"/>
        <v>0</v>
      </c>
      <c r="AD82" s="81"/>
      <c r="AE82" s="81"/>
    </row>
    <row r="83" spans="2:31" ht="15">
      <c r="B83" s="63">
        <f t="shared" si="5"/>
        <v>70</v>
      </c>
      <c r="C83" s="67"/>
      <c r="D83" s="67"/>
      <c r="E83" s="67"/>
      <c r="F83" s="67"/>
      <c r="G83" s="67"/>
      <c r="H83" s="67"/>
      <c r="I83" s="67"/>
      <c r="J83" s="67"/>
      <c r="Y83" s="91"/>
      <c r="Z83" s="81" t="str">
        <f t="shared" si="4"/>
        <v/>
      </c>
      <c r="AA83" s="81">
        <f>COUNTIFS(Data!$C$14:$C$512,Y83,Data!$D$14:$D$512,"Yes",Data!$E$14:$E$512,"Yes",Data!$F$14:$F$512,"Yes",Data!$G$14:$G$512,"Yes")</f>
        <v>0</v>
      </c>
      <c r="AB83" s="81">
        <f>COUNTIFS(Data!$C$14:$C$512,Y83)</f>
        <v>0</v>
      </c>
      <c r="AC83" s="81" t="b">
        <f t="shared" si="3"/>
        <v>0</v>
      </c>
      <c r="AD83" s="81"/>
      <c r="AE83" s="81"/>
    </row>
    <row r="84" spans="2:31" ht="15">
      <c r="B84" s="64">
        <f t="shared" si="5"/>
        <v>71</v>
      </c>
      <c r="C84" s="66"/>
      <c r="D84" s="66"/>
      <c r="E84" s="66"/>
      <c r="F84" s="66"/>
      <c r="G84" s="66"/>
      <c r="H84" s="66"/>
      <c r="I84" s="66"/>
      <c r="J84" s="66"/>
      <c r="Y84" s="91"/>
      <c r="Z84" s="81" t="str">
        <f t="shared" si="4"/>
        <v/>
      </c>
      <c r="AA84" s="81">
        <f>COUNTIFS(Data!$C$14:$C$512,Y84,Data!$D$14:$D$512,"Yes",Data!$E$14:$E$512,"Yes",Data!$F$14:$F$512,"Yes",Data!$G$14:$G$512,"Yes")</f>
        <v>0</v>
      </c>
      <c r="AB84" s="81">
        <f>COUNTIFS(Data!$C$14:$C$512,Y84)</f>
        <v>0</v>
      </c>
      <c r="AC84" s="81" t="b">
        <f t="shared" si="3"/>
        <v>0</v>
      </c>
      <c r="AD84" s="81"/>
      <c r="AE84" s="81"/>
    </row>
    <row r="85" spans="2:31" ht="15">
      <c r="B85" s="63">
        <f t="shared" si="5"/>
        <v>72</v>
      </c>
      <c r="C85" s="67"/>
      <c r="D85" s="67"/>
      <c r="E85" s="67"/>
      <c r="F85" s="67"/>
      <c r="G85" s="67"/>
      <c r="H85" s="67"/>
      <c r="I85" s="67"/>
      <c r="J85" s="67"/>
      <c r="Y85" s="91"/>
      <c r="Z85" s="81" t="str">
        <f t="shared" si="4"/>
        <v/>
      </c>
      <c r="AA85" s="81">
        <f>COUNTIFS(Data!$C$14:$C$512,Y85,Data!$D$14:$D$512,"Yes",Data!$E$14:$E$512,"Yes",Data!$F$14:$F$512,"Yes",Data!$G$14:$G$512,"Yes")</f>
        <v>0</v>
      </c>
      <c r="AB85" s="81">
        <f>COUNTIFS(Data!$C$14:$C$512,Y85)</f>
        <v>0</v>
      </c>
      <c r="AC85" s="81" t="b">
        <f t="shared" si="3"/>
        <v>0</v>
      </c>
      <c r="AD85" s="81"/>
      <c r="AE85" s="81"/>
    </row>
    <row r="86" spans="2:31" ht="15">
      <c r="B86" s="64">
        <f t="shared" si="5"/>
        <v>73</v>
      </c>
      <c r="C86" s="66"/>
      <c r="D86" s="66"/>
      <c r="E86" s="66"/>
      <c r="F86" s="66"/>
      <c r="G86" s="66"/>
      <c r="H86" s="66"/>
      <c r="I86" s="66"/>
      <c r="J86" s="66"/>
      <c r="Y86" s="91"/>
      <c r="Z86" s="81" t="str">
        <f t="shared" si="4"/>
        <v/>
      </c>
      <c r="AA86" s="81">
        <f>COUNTIFS(Data!$C$14:$C$512,Y86,Data!$D$14:$D$512,"Yes",Data!$E$14:$E$512,"Yes",Data!$F$14:$F$512,"Yes",Data!$G$14:$G$512,"Yes")</f>
        <v>0</v>
      </c>
      <c r="AB86" s="81">
        <f>COUNTIFS(Data!$C$14:$C$512,Y86)</f>
        <v>0</v>
      </c>
      <c r="AC86" s="81" t="b">
        <f aca="true" t="shared" si="6" ref="AC86:AC149">IF(AA86&gt;0,AA86=AB86)</f>
        <v>0</v>
      </c>
      <c r="AD86" s="81"/>
      <c r="AE86" s="81"/>
    </row>
    <row r="87" spans="2:31" ht="15">
      <c r="B87" s="63">
        <f t="shared" si="5"/>
        <v>74</v>
      </c>
      <c r="C87" s="67"/>
      <c r="D87" s="67"/>
      <c r="E87" s="67"/>
      <c r="F87" s="67"/>
      <c r="G87" s="67"/>
      <c r="H87" s="67"/>
      <c r="I87" s="67"/>
      <c r="J87" s="67"/>
      <c r="Y87" s="91"/>
      <c r="Z87" s="81" t="str">
        <f t="shared" si="4"/>
        <v/>
      </c>
      <c r="AA87" s="81">
        <f>COUNTIFS(Data!$C$14:$C$512,Y87,Data!$D$14:$D$512,"Yes",Data!$E$14:$E$512,"Yes",Data!$F$14:$F$512,"Yes",Data!$G$14:$G$512,"Yes")</f>
        <v>0</v>
      </c>
      <c r="AB87" s="81">
        <f>COUNTIFS(Data!$C$14:$C$512,Y87)</f>
        <v>0</v>
      </c>
      <c r="AC87" s="81" t="b">
        <f t="shared" si="6"/>
        <v>0</v>
      </c>
      <c r="AD87" s="81"/>
      <c r="AE87" s="81"/>
    </row>
    <row r="88" spans="2:31" ht="15">
      <c r="B88" s="64">
        <f t="shared" si="5"/>
        <v>75</v>
      </c>
      <c r="C88" s="66"/>
      <c r="D88" s="66"/>
      <c r="E88" s="66"/>
      <c r="F88" s="66"/>
      <c r="G88" s="66"/>
      <c r="H88" s="66"/>
      <c r="I88" s="66"/>
      <c r="J88" s="66"/>
      <c r="Y88" s="91"/>
      <c r="Z88" s="81" t="str">
        <f t="shared" si="4"/>
        <v/>
      </c>
      <c r="AA88" s="81">
        <f>COUNTIFS(Data!$C$14:$C$512,Y88,Data!$D$14:$D$512,"Yes",Data!$E$14:$E$512,"Yes",Data!$F$14:$F$512,"Yes",Data!$G$14:$G$512,"Yes")</f>
        <v>0</v>
      </c>
      <c r="AB88" s="81">
        <f>COUNTIFS(Data!$C$14:$C$512,Y88)</f>
        <v>0</v>
      </c>
      <c r="AC88" s="81" t="b">
        <f t="shared" si="6"/>
        <v>0</v>
      </c>
      <c r="AD88" s="81"/>
      <c r="AE88" s="81"/>
    </row>
    <row r="89" spans="2:31" ht="15">
      <c r="B89" s="63">
        <f t="shared" si="5"/>
        <v>76</v>
      </c>
      <c r="C89" s="67"/>
      <c r="D89" s="67"/>
      <c r="E89" s="67"/>
      <c r="F89" s="67"/>
      <c r="G89" s="67"/>
      <c r="H89" s="67"/>
      <c r="I89" s="67"/>
      <c r="J89" s="67"/>
      <c r="Y89" s="91"/>
      <c r="Z89" s="81" t="str">
        <f t="shared" si="4"/>
        <v/>
      </c>
      <c r="AA89" s="81">
        <f>COUNTIFS(Data!$C$14:$C$512,Y89,Data!$D$14:$D$512,"Yes",Data!$E$14:$E$512,"Yes",Data!$F$14:$F$512,"Yes",Data!$G$14:$G$512,"Yes")</f>
        <v>0</v>
      </c>
      <c r="AB89" s="81">
        <f>COUNTIFS(Data!$C$14:$C$512,Y89)</f>
        <v>0</v>
      </c>
      <c r="AC89" s="81" t="b">
        <f t="shared" si="6"/>
        <v>0</v>
      </c>
      <c r="AD89" s="81"/>
      <c r="AE89" s="81"/>
    </row>
    <row r="90" spans="2:31" ht="15">
      <c r="B90" s="64">
        <f t="shared" si="5"/>
        <v>77</v>
      </c>
      <c r="C90" s="66"/>
      <c r="D90" s="66"/>
      <c r="E90" s="66"/>
      <c r="F90" s="66"/>
      <c r="G90" s="66"/>
      <c r="H90" s="66"/>
      <c r="I90" s="66"/>
      <c r="J90" s="66"/>
      <c r="Y90" s="91"/>
      <c r="Z90" s="81" t="str">
        <f t="shared" si="4"/>
        <v/>
      </c>
      <c r="AA90" s="81">
        <f>COUNTIFS(Data!$C$14:$C$512,Y90,Data!$D$14:$D$512,"Yes",Data!$E$14:$E$512,"Yes",Data!$F$14:$F$512,"Yes",Data!$G$14:$G$512,"Yes")</f>
        <v>0</v>
      </c>
      <c r="AB90" s="81">
        <f>COUNTIFS(Data!$C$14:$C$512,Y90)</f>
        <v>0</v>
      </c>
      <c r="AC90" s="81" t="b">
        <f t="shared" si="6"/>
        <v>0</v>
      </c>
      <c r="AD90" s="81"/>
      <c r="AE90" s="81"/>
    </row>
    <row r="91" spans="2:31" ht="15">
      <c r="B91" s="63">
        <f t="shared" si="5"/>
        <v>78</v>
      </c>
      <c r="C91" s="67"/>
      <c r="D91" s="67"/>
      <c r="E91" s="67"/>
      <c r="F91" s="67"/>
      <c r="G91" s="67"/>
      <c r="H91" s="67"/>
      <c r="I91" s="67"/>
      <c r="J91" s="67"/>
      <c r="Y91" s="91"/>
      <c r="Z91" s="81" t="str">
        <f t="shared" si="4"/>
        <v/>
      </c>
      <c r="AA91" s="81">
        <f>COUNTIFS(Data!$C$14:$C$512,Y91,Data!$D$14:$D$512,"Yes",Data!$E$14:$E$512,"Yes",Data!$F$14:$F$512,"Yes",Data!$G$14:$G$512,"Yes")</f>
        <v>0</v>
      </c>
      <c r="AB91" s="81">
        <f>COUNTIFS(Data!$C$14:$C$512,Y91)</f>
        <v>0</v>
      </c>
      <c r="AC91" s="81" t="b">
        <f t="shared" si="6"/>
        <v>0</v>
      </c>
      <c r="AD91" s="81"/>
      <c r="AE91" s="81"/>
    </row>
    <row r="92" spans="2:31" ht="15">
      <c r="B92" s="64">
        <f t="shared" si="5"/>
        <v>79</v>
      </c>
      <c r="C92" s="66"/>
      <c r="D92" s="66"/>
      <c r="E92" s="66"/>
      <c r="F92" s="66"/>
      <c r="G92" s="66"/>
      <c r="H92" s="66"/>
      <c r="I92" s="66"/>
      <c r="J92" s="66"/>
      <c r="Y92" s="91"/>
      <c r="Z92" s="81" t="str">
        <f t="shared" si="4"/>
        <v/>
      </c>
      <c r="AA92" s="81">
        <f>COUNTIFS(Data!$C$14:$C$512,Y92,Data!$D$14:$D$512,"Yes",Data!$E$14:$E$512,"Yes",Data!$F$14:$F$512,"Yes",Data!$G$14:$G$512,"Yes")</f>
        <v>0</v>
      </c>
      <c r="AB92" s="81">
        <f>COUNTIFS(Data!$C$14:$C$512,Y92)</f>
        <v>0</v>
      </c>
      <c r="AC92" s="81" t="b">
        <f t="shared" si="6"/>
        <v>0</v>
      </c>
      <c r="AD92" s="81"/>
      <c r="AE92" s="81"/>
    </row>
    <row r="93" spans="2:31" ht="15">
      <c r="B93" s="63">
        <f t="shared" si="5"/>
        <v>80</v>
      </c>
      <c r="C93" s="67"/>
      <c r="D93" s="67"/>
      <c r="E93" s="67"/>
      <c r="F93" s="67"/>
      <c r="G93" s="67"/>
      <c r="H93" s="67"/>
      <c r="I93" s="67"/>
      <c r="J93" s="67"/>
      <c r="Y93" s="91"/>
      <c r="Z93" s="81" t="str">
        <f t="shared" si="4"/>
        <v/>
      </c>
      <c r="AA93" s="81">
        <f>COUNTIFS(Data!$C$14:$C$512,Y93,Data!$D$14:$D$512,"Yes",Data!$E$14:$E$512,"Yes",Data!$F$14:$F$512,"Yes",Data!$G$14:$G$512,"Yes")</f>
        <v>0</v>
      </c>
      <c r="AB93" s="81">
        <f>COUNTIFS(Data!$C$14:$C$512,Y93)</f>
        <v>0</v>
      </c>
      <c r="AC93" s="81" t="b">
        <f t="shared" si="6"/>
        <v>0</v>
      </c>
      <c r="AD93" s="81"/>
      <c r="AE93" s="81"/>
    </row>
    <row r="94" spans="2:31" ht="15">
      <c r="B94" s="64">
        <f t="shared" si="5"/>
        <v>81</v>
      </c>
      <c r="C94" s="66"/>
      <c r="D94" s="66"/>
      <c r="E94" s="66"/>
      <c r="F94" s="66"/>
      <c r="G94" s="66"/>
      <c r="H94" s="66"/>
      <c r="I94" s="66"/>
      <c r="J94" s="66"/>
      <c r="Y94" s="91"/>
      <c r="Z94" s="81" t="str">
        <f t="shared" si="4"/>
        <v/>
      </c>
      <c r="AA94" s="81">
        <f>COUNTIFS(Data!$C$14:$C$512,Y94,Data!$D$14:$D$512,"Yes",Data!$E$14:$E$512,"Yes",Data!$F$14:$F$512,"Yes",Data!$G$14:$G$512,"Yes")</f>
        <v>0</v>
      </c>
      <c r="AB94" s="81">
        <f>COUNTIFS(Data!$C$14:$C$512,Y94)</f>
        <v>0</v>
      </c>
      <c r="AC94" s="81" t="b">
        <f t="shared" si="6"/>
        <v>0</v>
      </c>
      <c r="AD94" s="81"/>
      <c r="AE94" s="81"/>
    </row>
    <row r="95" spans="2:31" ht="15">
      <c r="B95" s="63">
        <f t="shared" si="5"/>
        <v>82</v>
      </c>
      <c r="C95" s="67"/>
      <c r="D95" s="67"/>
      <c r="E95" s="67"/>
      <c r="F95" s="67"/>
      <c r="G95" s="67"/>
      <c r="H95" s="67"/>
      <c r="I95" s="67"/>
      <c r="J95" s="67"/>
      <c r="Y95" s="91"/>
      <c r="Z95" s="81" t="str">
        <f t="shared" si="4"/>
        <v/>
      </c>
      <c r="AA95" s="81">
        <f>COUNTIFS(Data!$C$14:$C$512,Y95,Data!$D$14:$D$512,"Yes",Data!$E$14:$E$512,"Yes",Data!$F$14:$F$512,"Yes",Data!$G$14:$G$512,"Yes")</f>
        <v>0</v>
      </c>
      <c r="AB95" s="81">
        <f>COUNTIFS(Data!$C$14:$C$512,Y95)</f>
        <v>0</v>
      </c>
      <c r="AC95" s="81" t="b">
        <f t="shared" si="6"/>
        <v>0</v>
      </c>
      <c r="AD95" s="81"/>
      <c r="AE95" s="81"/>
    </row>
    <row r="96" spans="2:31" ht="15">
      <c r="B96" s="64">
        <f t="shared" si="5"/>
        <v>83</v>
      </c>
      <c r="C96" s="66"/>
      <c r="D96" s="66"/>
      <c r="E96" s="66"/>
      <c r="F96" s="66"/>
      <c r="G96" s="66"/>
      <c r="H96" s="66"/>
      <c r="I96" s="66"/>
      <c r="J96" s="66"/>
      <c r="Y96" s="91"/>
      <c r="Z96" s="81" t="str">
        <f t="shared" si="4"/>
        <v/>
      </c>
      <c r="AA96" s="81">
        <f>COUNTIFS(Data!$C$14:$C$512,Y96,Data!$D$14:$D$512,"Yes",Data!$E$14:$E$512,"Yes",Data!$F$14:$F$512,"Yes",Data!$G$14:$G$512,"Yes")</f>
        <v>0</v>
      </c>
      <c r="AB96" s="81">
        <f>COUNTIFS(Data!$C$14:$C$512,Y96)</f>
        <v>0</v>
      </c>
      <c r="AC96" s="81" t="b">
        <f t="shared" si="6"/>
        <v>0</v>
      </c>
      <c r="AD96" s="81"/>
      <c r="AE96" s="81"/>
    </row>
    <row r="97" spans="2:31" ht="15">
      <c r="B97" s="63">
        <f t="shared" si="5"/>
        <v>84</v>
      </c>
      <c r="C97" s="67"/>
      <c r="D97" s="67"/>
      <c r="E97" s="67"/>
      <c r="F97" s="67"/>
      <c r="G97" s="67"/>
      <c r="H97" s="67"/>
      <c r="I97" s="67"/>
      <c r="J97" s="67"/>
      <c r="Y97" s="91"/>
      <c r="Z97" s="81" t="str">
        <f t="shared" si="4"/>
        <v/>
      </c>
      <c r="AA97" s="81">
        <f>COUNTIFS(Data!$C$14:$C$512,Y97,Data!$D$14:$D$512,"Yes",Data!$E$14:$E$512,"Yes",Data!$F$14:$F$512,"Yes",Data!$G$14:$G$512,"Yes")</f>
        <v>0</v>
      </c>
      <c r="AB97" s="81">
        <f>COUNTIFS(Data!$C$14:$C$512,Y97)</f>
        <v>0</v>
      </c>
      <c r="AC97" s="81" t="b">
        <f t="shared" si="6"/>
        <v>0</v>
      </c>
      <c r="AD97" s="81"/>
      <c r="AE97" s="81"/>
    </row>
    <row r="98" spans="2:31" ht="15">
      <c r="B98" s="64">
        <f t="shared" si="5"/>
        <v>85</v>
      </c>
      <c r="C98" s="66"/>
      <c r="D98" s="66"/>
      <c r="E98" s="66"/>
      <c r="F98" s="66"/>
      <c r="G98" s="66"/>
      <c r="H98" s="66"/>
      <c r="I98" s="66"/>
      <c r="J98" s="66"/>
      <c r="Y98" s="91"/>
      <c r="Z98" s="81" t="str">
        <f t="shared" si="4"/>
        <v/>
      </c>
      <c r="AA98" s="81">
        <f>COUNTIFS(Data!$C$14:$C$512,Y98,Data!$D$14:$D$512,"Yes",Data!$E$14:$E$512,"Yes",Data!$F$14:$F$512,"Yes",Data!$G$14:$G$512,"Yes")</f>
        <v>0</v>
      </c>
      <c r="AB98" s="81">
        <f>COUNTIFS(Data!$C$14:$C$512,Y98)</f>
        <v>0</v>
      </c>
      <c r="AC98" s="81" t="b">
        <f t="shared" si="6"/>
        <v>0</v>
      </c>
      <c r="AD98" s="81"/>
      <c r="AE98" s="81"/>
    </row>
    <row r="99" spans="2:31" ht="15">
      <c r="B99" s="63">
        <f t="shared" si="5"/>
        <v>86</v>
      </c>
      <c r="C99" s="67"/>
      <c r="D99" s="67"/>
      <c r="E99" s="67"/>
      <c r="F99" s="67"/>
      <c r="G99" s="67"/>
      <c r="H99" s="67"/>
      <c r="I99" s="67"/>
      <c r="J99" s="67"/>
      <c r="Y99" s="91"/>
      <c r="Z99" s="81" t="str">
        <f t="shared" si="4"/>
        <v/>
      </c>
      <c r="AA99" s="81">
        <f>COUNTIFS(Data!$C$14:$C$512,Y99,Data!$D$14:$D$512,"Yes",Data!$E$14:$E$512,"Yes",Data!$F$14:$F$512,"Yes",Data!$G$14:$G$512,"Yes")</f>
        <v>0</v>
      </c>
      <c r="AB99" s="81">
        <f>COUNTIFS(Data!$C$14:$C$512,Y99)</f>
        <v>0</v>
      </c>
      <c r="AC99" s="81" t="b">
        <f t="shared" si="6"/>
        <v>0</v>
      </c>
      <c r="AD99" s="81"/>
      <c r="AE99" s="81"/>
    </row>
    <row r="100" spans="2:31" ht="15">
      <c r="B100" s="64">
        <f t="shared" si="5"/>
        <v>87</v>
      </c>
      <c r="C100" s="66"/>
      <c r="D100" s="66"/>
      <c r="E100" s="66"/>
      <c r="F100" s="66"/>
      <c r="G100" s="66"/>
      <c r="H100" s="66"/>
      <c r="I100" s="66"/>
      <c r="J100" s="66"/>
      <c r="Y100" s="91"/>
      <c r="Z100" s="81" t="str">
        <f t="shared" si="4"/>
        <v/>
      </c>
      <c r="AA100" s="81">
        <f>COUNTIFS(Data!$C$14:$C$512,Y100,Data!$D$14:$D$512,"Yes",Data!$E$14:$E$512,"Yes",Data!$F$14:$F$512,"Yes",Data!$G$14:$G$512,"Yes")</f>
        <v>0</v>
      </c>
      <c r="AB100" s="81">
        <f>COUNTIFS(Data!$C$14:$C$512,Y100)</f>
        <v>0</v>
      </c>
      <c r="AC100" s="81" t="b">
        <f t="shared" si="6"/>
        <v>0</v>
      </c>
      <c r="AD100" s="81"/>
      <c r="AE100" s="81"/>
    </row>
    <row r="101" spans="2:31" ht="15">
      <c r="B101" s="63">
        <f t="shared" si="5"/>
        <v>88</v>
      </c>
      <c r="C101" s="67"/>
      <c r="D101" s="67"/>
      <c r="E101" s="67"/>
      <c r="F101" s="67"/>
      <c r="G101" s="67"/>
      <c r="H101" s="67"/>
      <c r="I101" s="67"/>
      <c r="J101" s="67"/>
      <c r="Y101" s="91"/>
      <c r="Z101" s="81" t="str">
        <f t="shared" si="4"/>
        <v/>
      </c>
      <c r="AA101" s="81">
        <f>COUNTIFS(Data!$C$14:$C$512,Y101,Data!$D$14:$D$512,"Yes",Data!$E$14:$E$512,"Yes",Data!$F$14:$F$512,"Yes",Data!$G$14:$G$512,"Yes")</f>
        <v>0</v>
      </c>
      <c r="AB101" s="81">
        <f>COUNTIFS(Data!$C$14:$C$512,Y101)</f>
        <v>0</v>
      </c>
      <c r="AC101" s="81" t="b">
        <f t="shared" si="6"/>
        <v>0</v>
      </c>
      <c r="AD101" s="81"/>
      <c r="AE101" s="81"/>
    </row>
    <row r="102" spans="2:31" ht="15">
      <c r="B102" s="64">
        <f t="shared" si="5"/>
        <v>89</v>
      </c>
      <c r="C102" s="66"/>
      <c r="D102" s="66"/>
      <c r="E102" s="66"/>
      <c r="F102" s="66"/>
      <c r="G102" s="66"/>
      <c r="H102" s="66"/>
      <c r="I102" s="66"/>
      <c r="J102" s="66"/>
      <c r="Y102" s="91"/>
      <c r="Z102" s="81" t="str">
        <f t="shared" si="4"/>
        <v/>
      </c>
      <c r="AA102" s="81">
        <f>COUNTIFS(Data!$C$14:$C$512,Y102,Data!$D$14:$D$512,"Yes",Data!$E$14:$E$512,"Yes",Data!$F$14:$F$512,"Yes",Data!$G$14:$G$512,"Yes")</f>
        <v>0</v>
      </c>
      <c r="AB102" s="81">
        <f>COUNTIFS(Data!$C$14:$C$512,Y102)</f>
        <v>0</v>
      </c>
      <c r="AC102" s="81" t="b">
        <f t="shared" si="6"/>
        <v>0</v>
      </c>
      <c r="AD102" s="81"/>
      <c r="AE102" s="81"/>
    </row>
    <row r="103" spans="2:31" ht="15">
      <c r="B103" s="63">
        <f t="shared" si="5"/>
        <v>90</v>
      </c>
      <c r="C103" s="67"/>
      <c r="D103" s="67"/>
      <c r="E103" s="67"/>
      <c r="F103" s="67"/>
      <c r="G103" s="67"/>
      <c r="H103" s="67"/>
      <c r="I103" s="67"/>
      <c r="J103" s="67"/>
      <c r="Y103" s="91"/>
      <c r="Z103" s="81" t="str">
        <f t="shared" si="4"/>
        <v/>
      </c>
      <c r="AA103" s="81">
        <f>COUNTIFS(Data!$C$14:$C$512,Y103,Data!$D$14:$D$512,"Yes",Data!$E$14:$E$512,"Yes",Data!$F$14:$F$512,"Yes",Data!$G$14:$G$512,"Yes")</f>
        <v>0</v>
      </c>
      <c r="AB103" s="81">
        <f>COUNTIFS(Data!$C$14:$C$512,Y103)</f>
        <v>0</v>
      </c>
      <c r="AC103" s="81" t="b">
        <f t="shared" si="6"/>
        <v>0</v>
      </c>
      <c r="AD103" s="81"/>
      <c r="AE103" s="81"/>
    </row>
    <row r="104" spans="2:31" ht="15">
      <c r="B104" s="64">
        <f t="shared" si="5"/>
        <v>91</v>
      </c>
      <c r="C104" s="66"/>
      <c r="D104" s="66"/>
      <c r="E104" s="66"/>
      <c r="F104" s="66"/>
      <c r="G104" s="66"/>
      <c r="H104" s="66"/>
      <c r="I104" s="66"/>
      <c r="J104" s="66"/>
      <c r="Y104" s="91"/>
      <c r="Z104" s="81" t="str">
        <f t="shared" si="4"/>
        <v/>
      </c>
      <c r="AA104" s="81">
        <f>COUNTIFS(Data!$C$14:$C$512,Y104,Data!$D$14:$D$512,"Yes",Data!$E$14:$E$512,"Yes",Data!$F$14:$F$512,"Yes",Data!$G$14:$G$512,"Yes")</f>
        <v>0</v>
      </c>
      <c r="AB104" s="81">
        <f>COUNTIFS(Data!$C$14:$C$512,Y104)</f>
        <v>0</v>
      </c>
      <c r="AC104" s="81" t="b">
        <f t="shared" si="6"/>
        <v>0</v>
      </c>
      <c r="AD104" s="81"/>
      <c r="AE104" s="81"/>
    </row>
    <row r="105" spans="2:31" ht="15">
      <c r="B105" s="63">
        <f t="shared" si="5"/>
        <v>92</v>
      </c>
      <c r="C105" s="67"/>
      <c r="D105" s="67"/>
      <c r="E105" s="67"/>
      <c r="F105" s="67"/>
      <c r="G105" s="67"/>
      <c r="H105" s="67"/>
      <c r="I105" s="67"/>
      <c r="J105" s="67"/>
      <c r="Y105" s="91"/>
      <c r="Z105" s="81" t="str">
        <f t="shared" si="4"/>
        <v/>
      </c>
      <c r="AA105" s="81">
        <f>COUNTIFS(Data!$C$14:$C$512,Y105,Data!$D$14:$D$512,"Yes",Data!$E$14:$E$512,"Yes",Data!$F$14:$F$512,"Yes",Data!$G$14:$G$512,"Yes")</f>
        <v>0</v>
      </c>
      <c r="AB105" s="81">
        <f>COUNTIFS(Data!$C$14:$C$512,Y105)</f>
        <v>0</v>
      </c>
      <c r="AC105" s="81" t="b">
        <f t="shared" si="6"/>
        <v>0</v>
      </c>
      <c r="AD105" s="81"/>
      <c r="AE105" s="81"/>
    </row>
    <row r="106" spans="2:31" ht="15">
      <c r="B106" s="64">
        <f t="shared" si="5"/>
        <v>93</v>
      </c>
      <c r="C106" s="66"/>
      <c r="D106" s="66"/>
      <c r="E106" s="66"/>
      <c r="F106" s="66"/>
      <c r="G106" s="66"/>
      <c r="H106" s="66"/>
      <c r="I106" s="66"/>
      <c r="J106" s="66"/>
      <c r="Y106" s="91"/>
      <c r="Z106" s="81" t="str">
        <f t="shared" si="4"/>
        <v/>
      </c>
      <c r="AA106" s="81">
        <f>COUNTIFS(Data!$C$14:$C$512,Y106,Data!$D$14:$D$512,"Yes",Data!$E$14:$E$512,"Yes",Data!$F$14:$F$512,"Yes",Data!$G$14:$G$512,"Yes")</f>
        <v>0</v>
      </c>
      <c r="AB106" s="81">
        <f>COUNTIFS(Data!$C$14:$C$512,Y106)</f>
        <v>0</v>
      </c>
      <c r="AC106" s="81" t="b">
        <f t="shared" si="6"/>
        <v>0</v>
      </c>
      <c r="AD106" s="81"/>
      <c r="AE106" s="81"/>
    </row>
    <row r="107" spans="2:31" ht="15">
      <c r="B107" s="63">
        <f t="shared" si="5"/>
        <v>94</v>
      </c>
      <c r="C107" s="67"/>
      <c r="D107" s="67"/>
      <c r="E107" s="67"/>
      <c r="F107" s="67"/>
      <c r="G107" s="67"/>
      <c r="H107" s="67"/>
      <c r="I107" s="67"/>
      <c r="J107" s="67"/>
      <c r="Y107" s="91"/>
      <c r="Z107" s="81" t="str">
        <f t="shared" si="4"/>
        <v/>
      </c>
      <c r="AA107" s="81">
        <f>COUNTIFS(Data!$C$14:$C$512,Y107,Data!$D$14:$D$512,"Yes",Data!$E$14:$E$512,"Yes",Data!$F$14:$F$512,"Yes",Data!$G$14:$G$512,"Yes")</f>
        <v>0</v>
      </c>
      <c r="AB107" s="81">
        <f>COUNTIFS(Data!$C$14:$C$512,Y107)</f>
        <v>0</v>
      </c>
      <c r="AC107" s="81" t="b">
        <f t="shared" si="6"/>
        <v>0</v>
      </c>
      <c r="AD107" s="81"/>
      <c r="AE107" s="81"/>
    </row>
    <row r="108" spans="2:31" ht="15">
      <c r="B108" s="64">
        <f t="shared" si="5"/>
        <v>95</v>
      </c>
      <c r="C108" s="66"/>
      <c r="D108" s="66"/>
      <c r="E108" s="66"/>
      <c r="F108" s="66"/>
      <c r="G108" s="66"/>
      <c r="H108" s="66"/>
      <c r="I108" s="66"/>
      <c r="J108" s="66"/>
      <c r="Y108" s="91"/>
      <c r="Z108" s="81" t="str">
        <f t="shared" si="4"/>
        <v/>
      </c>
      <c r="AA108" s="81">
        <f>COUNTIFS(Data!$C$14:$C$512,Y108,Data!$D$14:$D$512,"Yes",Data!$E$14:$E$512,"Yes",Data!$F$14:$F$512,"Yes",Data!$G$14:$G$512,"Yes")</f>
        <v>0</v>
      </c>
      <c r="AB108" s="81">
        <f>COUNTIFS(Data!$C$14:$C$512,Y108)</f>
        <v>0</v>
      </c>
      <c r="AC108" s="81" t="b">
        <f t="shared" si="6"/>
        <v>0</v>
      </c>
      <c r="AD108" s="81"/>
      <c r="AE108" s="81"/>
    </row>
    <row r="109" spans="1:31" ht="15">
      <c r="A109" s="5"/>
      <c r="B109" s="63">
        <f t="shared" si="5"/>
        <v>96</v>
      </c>
      <c r="C109" s="67"/>
      <c r="D109" s="67"/>
      <c r="E109" s="67"/>
      <c r="F109" s="67"/>
      <c r="G109" s="67"/>
      <c r="H109" s="67"/>
      <c r="I109" s="67"/>
      <c r="J109" s="67"/>
      <c r="Y109" s="91"/>
      <c r="Z109" s="81" t="str">
        <f t="shared" si="4"/>
        <v/>
      </c>
      <c r="AA109" s="81">
        <f>COUNTIFS(Data!$C$14:$C$512,Y109,Data!$D$14:$D$512,"Yes",Data!$E$14:$E$512,"Yes",Data!$F$14:$F$512,"Yes",Data!$G$14:$G$512,"Yes")</f>
        <v>0</v>
      </c>
      <c r="AB109" s="81">
        <f>COUNTIFS(Data!$C$14:$C$512,Y109)</f>
        <v>0</v>
      </c>
      <c r="AC109" s="81" t="b">
        <f t="shared" si="6"/>
        <v>0</v>
      </c>
      <c r="AD109" s="81"/>
      <c r="AE109" s="81"/>
    </row>
    <row r="110" spans="1:31" ht="15">
      <c r="A110" s="5"/>
      <c r="B110" s="64">
        <f t="shared" si="5"/>
        <v>97</v>
      </c>
      <c r="C110" s="66"/>
      <c r="D110" s="66"/>
      <c r="E110" s="66"/>
      <c r="F110" s="66"/>
      <c r="G110" s="66"/>
      <c r="H110" s="66"/>
      <c r="I110" s="66"/>
      <c r="J110" s="66"/>
      <c r="Y110" s="91"/>
      <c r="Z110" s="81" t="str">
        <f t="shared" si="4"/>
        <v/>
      </c>
      <c r="AA110" s="81">
        <f>COUNTIFS(Data!$C$14:$C$512,Y110,Data!$D$14:$D$512,"Yes",Data!$E$14:$E$512,"Yes",Data!$F$14:$F$512,"Yes",Data!$G$14:$G$512,"Yes")</f>
        <v>0</v>
      </c>
      <c r="AB110" s="81">
        <f>COUNTIFS(Data!$C$14:$C$512,Y110)</f>
        <v>0</v>
      </c>
      <c r="AC110" s="81" t="b">
        <f t="shared" si="6"/>
        <v>0</v>
      </c>
      <c r="AD110" s="81"/>
      <c r="AE110" s="81"/>
    </row>
    <row r="111" spans="1:31" ht="15">
      <c r="A111" s="5"/>
      <c r="B111" s="63">
        <f t="shared" si="5"/>
        <v>98</v>
      </c>
      <c r="C111" s="67"/>
      <c r="D111" s="67"/>
      <c r="E111" s="67"/>
      <c r="F111" s="67"/>
      <c r="G111" s="67"/>
      <c r="H111" s="67"/>
      <c r="I111" s="67"/>
      <c r="J111" s="67"/>
      <c r="Y111" s="91"/>
      <c r="Z111" s="81" t="str">
        <f t="shared" si="4"/>
        <v/>
      </c>
      <c r="AA111" s="81">
        <f>COUNTIFS(Data!$C$14:$C$512,Y111,Data!$D$14:$D$512,"Yes",Data!$E$14:$E$512,"Yes",Data!$F$14:$F$512,"Yes",Data!$G$14:$G$512,"Yes")</f>
        <v>0</v>
      </c>
      <c r="AB111" s="81">
        <f>COUNTIFS(Data!$C$14:$C$512,Y111)</f>
        <v>0</v>
      </c>
      <c r="AC111" s="81" t="b">
        <f t="shared" si="6"/>
        <v>0</v>
      </c>
      <c r="AD111" s="81"/>
      <c r="AE111" s="81"/>
    </row>
    <row r="112" spans="1:31" ht="15">
      <c r="A112" s="5"/>
      <c r="B112" s="64">
        <f t="shared" si="5"/>
        <v>99</v>
      </c>
      <c r="C112" s="66"/>
      <c r="D112" s="66"/>
      <c r="E112" s="66"/>
      <c r="F112" s="66"/>
      <c r="G112" s="66"/>
      <c r="H112" s="66"/>
      <c r="I112" s="66"/>
      <c r="J112" s="66"/>
      <c r="Y112" s="91"/>
      <c r="Z112" s="81" t="str">
        <f t="shared" si="4"/>
        <v/>
      </c>
      <c r="AA112" s="81">
        <f>COUNTIFS(Data!$C$14:$C$512,Y112,Data!$D$14:$D$512,"Yes",Data!$E$14:$E$512,"Yes",Data!$F$14:$F$512,"Yes",Data!$G$14:$G$512,"Yes")</f>
        <v>0</v>
      </c>
      <c r="AB112" s="81">
        <f>COUNTIFS(Data!$C$14:$C$512,Y112)</f>
        <v>0</v>
      </c>
      <c r="AC112" s="81" t="b">
        <f t="shared" si="6"/>
        <v>0</v>
      </c>
      <c r="AD112" s="81"/>
      <c r="AE112" s="81"/>
    </row>
    <row r="113" spans="1:31" ht="15">
      <c r="A113" s="5"/>
      <c r="B113" s="63">
        <f t="shared" si="5"/>
        <v>100</v>
      </c>
      <c r="C113" s="67"/>
      <c r="D113" s="67"/>
      <c r="E113" s="67"/>
      <c r="F113" s="67"/>
      <c r="G113" s="67"/>
      <c r="H113" s="67"/>
      <c r="I113" s="67"/>
      <c r="J113" s="67"/>
      <c r="Y113" s="91"/>
      <c r="Z113" s="81" t="str">
        <f t="shared" si="4"/>
        <v/>
      </c>
      <c r="AA113" s="81">
        <f>COUNTIFS(Data!$C$14:$C$512,Y113,Data!$D$14:$D$512,"Yes",Data!$E$14:$E$512,"Yes",Data!$F$14:$F$512,"Yes",Data!$G$14:$G$512,"Yes")</f>
        <v>0</v>
      </c>
      <c r="AB113" s="81">
        <f>COUNTIFS(Data!$C$14:$C$512,Y113)</f>
        <v>0</v>
      </c>
      <c r="AC113" s="81" t="b">
        <f t="shared" si="6"/>
        <v>0</v>
      </c>
      <c r="AD113" s="81"/>
      <c r="AE113" s="81"/>
    </row>
    <row r="114" spans="2:31" ht="15">
      <c r="B114" s="64">
        <f t="shared" si="5"/>
        <v>101</v>
      </c>
      <c r="C114" s="66"/>
      <c r="D114" s="66"/>
      <c r="E114" s="66"/>
      <c r="F114" s="66"/>
      <c r="G114" s="66"/>
      <c r="H114" s="66"/>
      <c r="I114" s="66"/>
      <c r="J114" s="66"/>
      <c r="Y114" s="91"/>
      <c r="Z114" s="81" t="str">
        <f t="shared" si="4"/>
        <v/>
      </c>
      <c r="AA114" s="81">
        <f>COUNTIFS(Data!$C$14:$C$512,Y114,Data!$D$14:$D$512,"Yes",Data!$E$14:$E$512,"Yes",Data!$F$14:$F$512,"Yes",Data!$G$14:$G$512,"Yes")</f>
        <v>0</v>
      </c>
      <c r="AB114" s="81">
        <f>COUNTIFS(Data!$C$14:$C$512,Y114)</f>
        <v>0</v>
      </c>
      <c r="AC114" s="81" t="b">
        <f t="shared" si="6"/>
        <v>0</v>
      </c>
      <c r="AD114" s="81"/>
      <c r="AE114" s="81"/>
    </row>
    <row r="115" spans="2:31" ht="15">
      <c r="B115" s="63">
        <f t="shared" si="5"/>
        <v>102</v>
      </c>
      <c r="C115" s="67"/>
      <c r="D115" s="67"/>
      <c r="E115" s="67"/>
      <c r="F115" s="67"/>
      <c r="G115" s="67"/>
      <c r="H115" s="67"/>
      <c r="I115" s="67"/>
      <c r="J115" s="67"/>
      <c r="Y115" s="91"/>
      <c r="Z115" s="81" t="str">
        <f t="shared" si="4"/>
        <v/>
      </c>
      <c r="AA115" s="81">
        <f>COUNTIFS(Data!$C$14:$C$512,Y115,Data!$D$14:$D$512,"Yes",Data!$E$14:$E$512,"Yes",Data!$F$14:$F$512,"Yes",Data!$G$14:$G$512,"Yes")</f>
        <v>0</v>
      </c>
      <c r="AB115" s="81">
        <f>COUNTIFS(Data!$C$14:$C$512,Y115)</f>
        <v>0</v>
      </c>
      <c r="AC115" s="81" t="b">
        <f t="shared" si="6"/>
        <v>0</v>
      </c>
      <c r="AD115" s="81"/>
      <c r="AE115" s="81"/>
    </row>
    <row r="116" spans="2:31" ht="15">
      <c r="B116" s="64">
        <f t="shared" si="5"/>
        <v>103</v>
      </c>
      <c r="C116" s="66"/>
      <c r="D116" s="66"/>
      <c r="E116" s="66"/>
      <c r="F116" s="66"/>
      <c r="G116" s="66"/>
      <c r="H116" s="66"/>
      <c r="I116" s="66"/>
      <c r="J116" s="66"/>
      <c r="Y116" s="91"/>
      <c r="Z116" s="81" t="str">
        <f t="shared" si="4"/>
        <v/>
      </c>
      <c r="AA116" s="81">
        <f>COUNTIFS(Data!$C$14:$C$512,Y116,Data!$D$14:$D$512,"Yes",Data!$E$14:$E$512,"Yes",Data!$F$14:$F$512,"Yes",Data!$G$14:$G$512,"Yes")</f>
        <v>0</v>
      </c>
      <c r="AB116" s="81">
        <f>COUNTIFS(Data!$C$14:$C$512,Y116)</f>
        <v>0</v>
      </c>
      <c r="AC116" s="81" t="b">
        <f t="shared" si="6"/>
        <v>0</v>
      </c>
      <c r="AD116" s="81"/>
      <c r="AE116" s="81"/>
    </row>
    <row r="117" spans="2:31" ht="15">
      <c r="B117" s="63">
        <f t="shared" si="5"/>
        <v>104</v>
      </c>
      <c r="C117" s="67"/>
      <c r="D117" s="67"/>
      <c r="E117" s="67"/>
      <c r="F117" s="67"/>
      <c r="G117" s="67"/>
      <c r="H117" s="67"/>
      <c r="I117" s="67"/>
      <c r="J117" s="67"/>
      <c r="Y117" s="91"/>
      <c r="Z117" s="81" t="str">
        <f t="shared" si="4"/>
        <v/>
      </c>
      <c r="AA117" s="81">
        <f>COUNTIFS(Data!$C$14:$C$512,Y117,Data!$D$14:$D$512,"Yes",Data!$E$14:$E$512,"Yes",Data!$F$14:$F$512,"Yes",Data!$G$14:$G$512,"Yes")</f>
        <v>0</v>
      </c>
      <c r="AB117" s="81">
        <f>COUNTIFS(Data!$C$14:$C$512,Y117)</f>
        <v>0</v>
      </c>
      <c r="AC117" s="81" t="b">
        <f t="shared" si="6"/>
        <v>0</v>
      </c>
      <c r="AD117" s="81"/>
      <c r="AE117" s="81"/>
    </row>
    <row r="118" spans="2:31" ht="15">
      <c r="B118" s="64">
        <f t="shared" si="5"/>
        <v>105</v>
      </c>
      <c r="C118" s="66"/>
      <c r="D118" s="66"/>
      <c r="E118" s="66"/>
      <c r="F118" s="66"/>
      <c r="G118" s="66"/>
      <c r="H118" s="66"/>
      <c r="I118" s="66"/>
      <c r="J118" s="66"/>
      <c r="Y118" s="91"/>
      <c r="Z118" s="81" t="str">
        <f t="shared" si="4"/>
        <v/>
      </c>
      <c r="AA118" s="81">
        <f>COUNTIFS(Data!$C$14:$C$512,Y118,Data!$D$14:$D$512,"Yes",Data!$E$14:$E$512,"Yes",Data!$F$14:$F$512,"Yes",Data!$G$14:$G$512,"Yes")</f>
        <v>0</v>
      </c>
      <c r="AB118" s="81">
        <f>COUNTIFS(Data!$C$14:$C$512,Y118)</f>
        <v>0</v>
      </c>
      <c r="AC118" s="81" t="b">
        <f t="shared" si="6"/>
        <v>0</v>
      </c>
      <c r="AD118" s="81"/>
      <c r="AE118" s="81"/>
    </row>
    <row r="119" spans="2:31" ht="15">
      <c r="B119" s="63">
        <f t="shared" si="5"/>
        <v>106</v>
      </c>
      <c r="C119" s="67"/>
      <c r="D119" s="67"/>
      <c r="E119" s="67"/>
      <c r="F119" s="67"/>
      <c r="G119" s="67"/>
      <c r="H119" s="67"/>
      <c r="I119" s="67"/>
      <c r="J119" s="67"/>
      <c r="Y119" s="91"/>
      <c r="Z119" s="81" t="str">
        <f t="shared" si="4"/>
        <v/>
      </c>
      <c r="AA119" s="81">
        <f>COUNTIFS(Data!$C$14:$C$512,Y119,Data!$D$14:$D$512,"Yes",Data!$E$14:$E$512,"Yes",Data!$F$14:$F$512,"Yes",Data!$G$14:$G$512,"Yes")</f>
        <v>0</v>
      </c>
      <c r="AB119" s="81">
        <f>COUNTIFS(Data!$C$14:$C$512,Y119)</f>
        <v>0</v>
      </c>
      <c r="AC119" s="81" t="b">
        <f t="shared" si="6"/>
        <v>0</v>
      </c>
      <c r="AD119" s="81"/>
      <c r="AE119" s="81"/>
    </row>
    <row r="120" spans="2:31" ht="15">
      <c r="B120" s="64">
        <f t="shared" si="5"/>
        <v>107</v>
      </c>
      <c r="C120" s="66"/>
      <c r="D120" s="66"/>
      <c r="E120" s="66"/>
      <c r="F120" s="66"/>
      <c r="G120" s="66"/>
      <c r="H120" s="66"/>
      <c r="I120" s="66"/>
      <c r="J120" s="66"/>
      <c r="Y120" s="91"/>
      <c r="Z120" s="81" t="str">
        <f t="shared" si="4"/>
        <v/>
      </c>
      <c r="AA120" s="81">
        <f>COUNTIFS(Data!$C$14:$C$512,Y120,Data!$D$14:$D$512,"Yes",Data!$E$14:$E$512,"Yes",Data!$F$14:$F$512,"Yes",Data!$G$14:$G$512,"Yes")</f>
        <v>0</v>
      </c>
      <c r="AB120" s="81">
        <f>COUNTIFS(Data!$C$14:$C$512,Y120)</f>
        <v>0</v>
      </c>
      <c r="AC120" s="81" t="b">
        <f t="shared" si="6"/>
        <v>0</v>
      </c>
      <c r="AD120" s="81"/>
      <c r="AE120" s="81"/>
    </row>
    <row r="121" spans="2:31" ht="15">
      <c r="B121" s="63">
        <f t="shared" si="5"/>
        <v>108</v>
      </c>
      <c r="C121" s="67"/>
      <c r="D121" s="67"/>
      <c r="E121" s="67"/>
      <c r="F121" s="67"/>
      <c r="G121" s="67"/>
      <c r="H121" s="67"/>
      <c r="I121" s="67"/>
      <c r="J121" s="67"/>
      <c r="Y121" s="91"/>
      <c r="Z121" s="81" t="str">
        <f t="shared" si="4"/>
        <v/>
      </c>
      <c r="AA121" s="81">
        <f>COUNTIFS(Data!$C$14:$C$512,Y121,Data!$D$14:$D$512,"Yes",Data!$E$14:$E$512,"Yes",Data!$F$14:$F$512,"Yes",Data!$G$14:$G$512,"Yes")</f>
        <v>0</v>
      </c>
      <c r="AB121" s="81">
        <f>COUNTIFS(Data!$C$14:$C$512,Y121)</f>
        <v>0</v>
      </c>
      <c r="AC121" s="81" t="b">
        <f t="shared" si="6"/>
        <v>0</v>
      </c>
      <c r="AD121" s="81"/>
      <c r="AE121" s="81"/>
    </row>
    <row r="122" spans="2:31" ht="15">
      <c r="B122" s="64">
        <f t="shared" si="5"/>
        <v>109</v>
      </c>
      <c r="C122" s="66"/>
      <c r="D122" s="66"/>
      <c r="E122" s="66"/>
      <c r="F122" s="66"/>
      <c r="G122" s="66"/>
      <c r="H122" s="66"/>
      <c r="I122" s="66"/>
      <c r="J122" s="66"/>
      <c r="Y122" s="91"/>
      <c r="Z122" s="81" t="str">
        <f t="shared" si="4"/>
        <v/>
      </c>
      <c r="AA122" s="81">
        <f>COUNTIFS(Data!$C$14:$C$512,Y122,Data!$D$14:$D$512,"Yes",Data!$E$14:$E$512,"Yes",Data!$F$14:$F$512,"Yes",Data!$G$14:$G$512,"Yes")</f>
        <v>0</v>
      </c>
      <c r="AB122" s="81">
        <f>COUNTIFS(Data!$C$14:$C$512,Y122)</f>
        <v>0</v>
      </c>
      <c r="AC122" s="81" t="b">
        <f t="shared" si="6"/>
        <v>0</v>
      </c>
      <c r="AD122" s="81"/>
      <c r="AE122" s="81"/>
    </row>
    <row r="123" spans="2:31" ht="15">
      <c r="B123" s="63">
        <f t="shared" si="5"/>
        <v>110</v>
      </c>
      <c r="C123" s="67"/>
      <c r="D123" s="67"/>
      <c r="E123" s="67"/>
      <c r="F123" s="67"/>
      <c r="G123" s="67"/>
      <c r="H123" s="67"/>
      <c r="I123" s="67"/>
      <c r="J123" s="67"/>
      <c r="Y123" s="91"/>
      <c r="Z123" s="81" t="str">
        <f t="shared" si="4"/>
        <v/>
      </c>
      <c r="AA123" s="81">
        <f>COUNTIFS(Data!$C$14:$C$512,Y123,Data!$D$14:$D$512,"Yes",Data!$E$14:$E$512,"Yes",Data!$F$14:$F$512,"Yes",Data!$G$14:$G$512,"Yes")</f>
        <v>0</v>
      </c>
      <c r="AB123" s="81">
        <f>COUNTIFS(Data!$C$14:$C$512,Y123)</f>
        <v>0</v>
      </c>
      <c r="AC123" s="81" t="b">
        <f t="shared" si="6"/>
        <v>0</v>
      </c>
      <c r="AD123" s="81"/>
      <c r="AE123" s="81"/>
    </row>
    <row r="124" spans="2:31" ht="15">
      <c r="B124" s="64">
        <f t="shared" si="5"/>
        <v>111</v>
      </c>
      <c r="C124" s="66"/>
      <c r="D124" s="66"/>
      <c r="E124" s="66"/>
      <c r="F124" s="66"/>
      <c r="G124" s="66"/>
      <c r="H124" s="66"/>
      <c r="I124" s="66"/>
      <c r="J124" s="66"/>
      <c r="Y124" s="91"/>
      <c r="Z124" s="81" t="str">
        <f t="shared" si="4"/>
        <v/>
      </c>
      <c r="AA124" s="81">
        <f>COUNTIFS(Data!$C$14:$C$512,Y124,Data!$D$14:$D$512,"Yes",Data!$E$14:$E$512,"Yes",Data!$F$14:$F$512,"Yes",Data!$G$14:$G$512,"Yes")</f>
        <v>0</v>
      </c>
      <c r="AB124" s="81">
        <f>COUNTIFS(Data!$C$14:$C$512,Y124)</f>
        <v>0</v>
      </c>
      <c r="AC124" s="81" t="b">
        <f t="shared" si="6"/>
        <v>0</v>
      </c>
      <c r="AD124" s="81"/>
      <c r="AE124" s="81"/>
    </row>
    <row r="125" spans="2:31" ht="15">
      <c r="B125" s="63">
        <f t="shared" si="5"/>
        <v>112</v>
      </c>
      <c r="C125" s="67"/>
      <c r="D125" s="67"/>
      <c r="E125" s="67"/>
      <c r="F125" s="67"/>
      <c r="G125" s="67"/>
      <c r="H125" s="67"/>
      <c r="I125" s="67"/>
      <c r="J125" s="67"/>
      <c r="Y125" s="91"/>
      <c r="Z125" s="81" t="str">
        <f t="shared" si="4"/>
        <v/>
      </c>
      <c r="AA125" s="81">
        <f>COUNTIFS(Data!$C$14:$C$512,Y125,Data!$D$14:$D$512,"Yes",Data!$E$14:$E$512,"Yes",Data!$F$14:$F$512,"Yes",Data!$G$14:$G$512,"Yes")</f>
        <v>0</v>
      </c>
      <c r="AB125" s="81">
        <f>COUNTIFS(Data!$C$14:$C$512,Y125)</f>
        <v>0</v>
      </c>
      <c r="AC125" s="81" t="b">
        <f t="shared" si="6"/>
        <v>0</v>
      </c>
      <c r="AD125" s="81"/>
      <c r="AE125" s="81"/>
    </row>
    <row r="126" spans="2:31" ht="15">
      <c r="B126" s="64">
        <f t="shared" si="5"/>
        <v>113</v>
      </c>
      <c r="C126" s="66"/>
      <c r="D126" s="66"/>
      <c r="E126" s="66"/>
      <c r="F126" s="66"/>
      <c r="G126" s="66"/>
      <c r="H126" s="66"/>
      <c r="I126" s="66"/>
      <c r="J126" s="66"/>
      <c r="Y126" s="91"/>
      <c r="Z126" s="81" t="str">
        <f t="shared" si="4"/>
        <v/>
      </c>
      <c r="AA126" s="81">
        <f>COUNTIFS(Data!$C$14:$C$512,Y126,Data!$D$14:$D$512,"Yes",Data!$E$14:$E$512,"Yes",Data!$F$14:$F$512,"Yes",Data!$G$14:$G$512,"Yes")</f>
        <v>0</v>
      </c>
      <c r="AB126" s="81">
        <f>COUNTIFS(Data!$C$14:$C$512,Y126)</f>
        <v>0</v>
      </c>
      <c r="AC126" s="81" t="b">
        <f t="shared" si="6"/>
        <v>0</v>
      </c>
      <c r="AD126" s="81"/>
      <c r="AE126" s="81"/>
    </row>
    <row r="127" spans="2:31" ht="15">
      <c r="B127" s="63">
        <f t="shared" si="5"/>
        <v>114</v>
      </c>
      <c r="C127" s="67"/>
      <c r="D127" s="67"/>
      <c r="E127" s="67"/>
      <c r="F127" s="67"/>
      <c r="G127" s="67"/>
      <c r="H127" s="67"/>
      <c r="I127" s="67"/>
      <c r="J127" s="67"/>
      <c r="Y127" s="91"/>
      <c r="Z127" s="81" t="str">
        <f t="shared" si="4"/>
        <v/>
      </c>
      <c r="AA127" s="81">
        <f>COUNTIFS(Data!$C$14:$C$512,Y127,Data!$D$14:$D$512,"Yes",Data!$E$14:$E$512,"Yes",Data!$F$14:$F$512,"Yes",Data!$G$14:$G$512,"Yes")</f>
        <v>0</v>
      </c>
      <c r="AB127" s="81">
        <f>COUNTIFS(Data!$C$14:$C$512,Y127)</f>
        <v>0</v>
      </c>
      <c r="AC127" s="81" t="b">
        <f t="shared" si="6"/>
        <v>0</v>
      </c>
      <c r="AD127" s="81"/>
      <c r="AE127" s="81"/>
    </row>
    <row r="128" spans="2:31" ht="15">
      <c r="B128" s="64">
        <f t="shared" si="5"/>
        <v>115</v>
      </c>
      <c r="C128" s="66"/>
      <c r="D128" s="66"/>
      <c r="E128" s="66"/>
      <c r="F128" s="66"/>
      <c r="G128" s="66"/>
      <c r="H128" s="66"/>
      <c r="I128" s="66"/>
      <c r="J128" s="66"/>
      <c r="Y128" s="91"/>
      <c r="Z128" s="81" t="str">
        <f t="shared" si="4"/>
        <v/>
      </c>
      <c r="AA128" s="81">
        <f>COUNTIFS(Data!$C$14:$C$512,Y128,Data!$D$14:$D$512,"Yes",Data!$E$14:$E$512,"Yes",Data!$F$14:$F$512,"Yes",Data!$G$14:$G$512,"Yes")</f>
        <v>0</v>
      </c>
      <c r="AB128" s="81">
        <f>COUNTIFS(Data!$C$14:$C$512,Y128)</f>
        <v>0</v>
      </c>
      <c r="AC128" s="81" t="b">
        <f t="shared" si="6"/>
        <v>0</v>
      </c>
      <c r="AD128" s="81"/>
      <c r="AE128" s="81"/>
    </row>
    <row r="129" spans="2:31" ht="15">
      <c r="B129" s="63">
        <f t="shared" si="5"/>
        <v>116</v>
      </c>
      <c r="C129" s="67"/>
      <c r="D129" s="67"/>
      <c r="E129" s="67"/>
      <c r="F129" s="67"/>
      <c r="G129" s="67"/>
      <c r="H129" s="67"/>
      <c r="I129" s="67"/>
      <c r="J129" s="67"/>
      <c r="Y129" s="91"/>
      <c r="Z129" s="81" t="str">
        <f t="shared" si="4"/>
        <v/>
      </c>
      <c r="AA129" s="81">
        <f>COUNTIFS(Data!$C$14:$C$512,Y129,Data!$D$14:$D$512,"Yes",Data!$E$14:$E$512,"Yes",Data!$F$14:$F$512,"Yes",Data!$G$14:$G$512,"Yes")</f>
        <v>0</v>
      </c>
      <c r="AB129" s="81">
        <f>COUNTIFS(Data!$C$14:$C$512,Y129)</f>
        <v>0</v>
      </c>
      <c r="AC129" s="81" t="b">
        <f t="shared" si="6"/>
        <v>0</v>
      </c>
      <c r="AD129" s="81"/>
      <c r="AE129" s="81"/>
    </row>
    <row r="130" spans="2:31" ht="15">
      <c r="B130" s="64">
        <f t="shared" si="5"/>
        <v>117</v>
      </c>
      <c r="C130" s="66"/>
      <c r="D130" s="66"/>
      <c r="E130" s="66"/>
      <c r="F130" s="66"/>
      <c r="G130" s="66"/>
      <c r="H130" s="66"/>
      <c r="I130" s="66"/>
      <c r="J130" s="66"/>
      <c r="Y130" s="91"/>
      <c r="Z130" s="81" t="str">
        <f t="shared" si="4"/>
        <v/>
      </c>
      <c r="AA130" s="81">
        <f>COUNTIFS(Data!$C$14:$C$512,Y130,Data!$D$14:$D$512,"Yes",Data!$E$14:$E$512,"Yes",Data!$F$14:$F$512,"Yes",Data!$G$14:$G$512,"Yes")</f>
        <v>0</v>
      </c>
      <c r="AB130" s="81">
        <f>COUNTIFS(Data!$C$14:$C$512,Y130)</f>
        <v>0</v>
      </c>
      <c r="AC130" s="81" t="b">
        <f t="shared" si="6"/>
        <v>0</v>
      </c>
      <c r="AD130" s="81"/>
      <c r="AE130" s="81"/>
    </row>
    <row r="131" spans="2:31" ht="15">
      <c r="B131" s="63">
        <f t="shared" si="5"/>
        <v>118</v>
      </c>
      <c r="C131" s="67"/>
      <c r="D131" s="67"/>
      <c r="E131" s="67"/>
      <c r="F131" s="67"/>
      <c r="G131" s="67"/>
      <c r="H131" s="67"/>
      <c r="I131" s="67"/>
      <c r="J131" s="67"/>
      <c r="Y131" s="91"/>
      <c r="Z131" s="81" t="str">
        <f t="shared" si="4"/>
        <v/>
      </c>
      <c r="AA131" s="81">
        <f>COUNTIFS(Data!$C$14:$C$512,Y131,Data!$D$14:$D$512,"Yes",Data!$E$14:$E$512,"Yes",Data!$F$14:$F$512,"Yes",Data!$G$14:$G$512,"Yes")</f>
        <v>0</v>
      </c>
      <c r="AB131" s="81">
        <f>COUNTIFS(Data!$C$14:$C$512,Y131)</f>
        <v>0</v>
      </c>
      <c r="AC131" s="81" t="b">
        <f t="shared" si="6"/>
        <v>0</v>
      </c>
      <c r="AD131" s="81"/>
      <c r="AE131" s="81"/>
    </row>
    <row r="132" spans="2:31" ht="15">
      <c r="B132" s="64">
        <f t="shared" si="5"/>
        <v>119</v>
      </c>
      <c r="C132" s="66"/>
      <c r="D132" s="66"/>
      <c r="E132" s="66"/>
      <c r="F132" s="66"/>
      <c r="G132" s="66"/>
      <c r="H132" s="66"/>
      <c r="I132" s="66"/>
      <c r="J132" s="66"/>
      <c r="Y132" s="91"/>
      <c r="Z132" s="81" t="str">
        <f t="shared" si="4"/>
        <v/>
      </c>
      <c r="AA132" s="81">
        <f>COUNTIFS(Data!$C$14:$C$512,Y132,Data!$D$14:$D$512,"Yes",Data!$E$14:$E$512,"Yes",Data!$F$14:$F$512,"Yes",Data!$G$14:$G$512,"Yes")</f>
        <v>0</v>
      </c>
      <c r="AB132" s="81">
        <f>COUNTIFS(Data!$C$14:$C$512,Y132)</f>
        <v>0</v>
      </c>
      <c r="AC132" s="81" t="b">
        <f t="shared" si="6"/>
        <v>0</v>
      </c>
      <c r="AD132" s="81"/>
      <c r="AE132" s="81"/>
    </row>
    <row r="133" spans="2:31" ht="15">
      <c r="B133" s="63">
        <f t="shared" si="5"/>
        <v>120</v>
      </c>
      <c r="C133" s="67"/>
      <c r="D133" s="67"/>
      <c r="E133" s="67"/>
      <c r="F133" s="67"/>
      <c r="G133" s="67"/>
      <c r="H133" s="67"/>
      <c r="I133" s="67"/>
      <c r="J133" s="67"/>
      <c r="Y133" s="91"/>
      <c r="Z133" s="81" t="str">
        <f t="shared" si="4"/>
        <v/>
      </c>
      <c r="AA133" s="81">
        <f>COUNTIFS(Data!$C$14:$C$512,Y133,Data!$D$14:$D$512,"Yes",Data!$E$14:$E$512,"Yes",Data!$F$14:$F$512,"Yes",Data!$G$14:$G$512,"Yes")</f>
        <v>0</v>
      </c>
      <c r="AB133" s="81">
        <f>COUNTIFS(Data!$C$14:$C$512,Y133)</f>
        <v>0</v>
      </c>
      <c r="AC133" s="81" t="b">
        <f t="shared" si="6"/>
        <v>0</v>
      </c>
      <c r="AD133" s="81"/>
      <c r="AE133" s="81"/>
    </row>
    <row r="134" spans="2:31" ht="15">
      <c r="B134" s="64">
        <f t="shared" si="5"/>
        <v>121</v>
      </c>
      <c r="C134" s="66"/>
      <c r="D134" s="66"/>
      <c r="E134" s="66"/>
      <c r="F134" s="66"/>
      <c r="G134" s="66"/>
      <c r="H134" s="66"/>
      <c r="I134" s="66"/>
      <c r="J134" s="66"/>
      <c r="Y134" s="91"/>
      <c r="Z134" s="81" t="str">
        <f t="shared" si="4"/>
        <v/>
      </c>
      <c r="AA134" s="81">
        <f>COUNTIFS(Data!$C$14:$C$512,Y134,Data!$D$14:$D$512,"Yes",Data!$E$14:$E$512,"Yes",Data!$F$14:$F$512,"Yes",Data!$G$14:$G$512,"Yes")</f>
        <v>0</v>
      </c>
      <c r="AB134" s="81">
        <f>COUNTIFS(Data!$C$14:$C$512,Y134)</f>
        <v>0</v>
      </c>
      <c r="AC134" s="81" t="b">
        <f t="shared" si="6"/>
        <v>0</v>
      </c>
      <c r="AD134" s="81"/>
      <c r="AE134" s="81"/>
    </row>
    <row r="135" spans="2:31" ht="15">
      <c r="B135" s="63">
        <f t="shared" si="5"/>
        <v>122</v>
      </c>
      <c r="C135" s="67"/>
      <c r="D135" s="67"/>
      <c r="E135" s="67"/>
      <c r="F135" s="67"/>
      <c r="G135" s="67"/>
      <c r="H135" s="67"/>
      <c r="I135" s="67"/>
      <c r="J135" s="67"/>
      <c r="Y135" s="91"/>
      <c r="Z135" s="81" t="str">
        <f t="shared" si="4"/>
        <v/>
      </c>
      <c r="AA135" s="81">
        <f>COUNTIFS(Data!$C$14:$C$512,Y135,Data!$D$14:$D$512,"Yes",Data!$E$14:$E$512,"Yes",Data!$F$14:$F$512,"Yes",Data!$G$14:$G$512,"Yes")</f>
        <v>0</v>
      </c>
      <c r="AB135" s="81">
        <f>COUNTIFS(Data!$C$14:$C$512,Y135)</f>
        <v>0</v>
      </c>
      <c r="AC135" s="81" t="b">
        <f t="shared" si="6"/>
        <v>0</v>
      </c>
      <c r="AD135" s="81"/>
      <c r="AE135" s="81"/>
    </row>
    <row r="136" spans="2:31" ht="15">
      <c r="B136" s="64">
        <f t="shared" si="5"/>
        <v>123</v>
      </c>
      <c r="C136" s="66"/>
      <c r="D136" s="66"/>
      <c r="E136" s="66"/>
      <c r="F136" s="66"/>
      <c r="G136" s="66"/>
      <c r="H136" s="66"/>
      <c r="I136" s="66"/>
      <c r="J136" s="66"/>
      <c r="Y136" s="91"/>
      <c r="Z136" s="81" t="str">
        <f t="shared" si="4"/>
        <v/>
      </c>
      <c r="AA136" s="81">
        <f>COUNTIFS(Data!$C$14:$C$512,Y136,Data!$D$14:$D$512,"Yes",Data!$E$14:$E$512,"Yes",Data!$F$14:$F$512,"Yes",Data!$G$14:$G$512,"Yes")</f>
        <v>0</v>
      </c>
      <c r="AB136" s="81">
        <f>COUNTIFS(Data!$C$14:$C$512,Y136)</f>
        <v>0</v>
      </c>
      <c r="AC136" s="81" t="b">
        <f t="shared" si="6"/>
        <v>0</v>
      </c>
      <c r="AD136" s="81"/>
      <c r="AE136" s="81"/>
    </row>
    <row r="137" spans="2:31" ht="15">
      <c r="B137" s="63">
        <f t="shared" si="5"/>
        <v>124</v>
      </c>
      <c r="C137" s="67"/>
      <c r="D137" s="67"/>
      <c r="E137" s="67"/>
      <c r="F137" s="67"/>
      <c r="G137" s="67"/>
      <c r="H137" s="67"/>
      <c r="I137" s="67"/>
      <c r="J137" s="67"/>
      <c r="Y137" s="91"/>
      <c r="Z137" s="81" t="str">
        <f t="shared" si="4"/>
        <v/>
      </c>
      <c r="AA137" s="81">
        <f>COUNTIFS(Data!$C$14:$C$512,Y137,Data!$D$14:$D$512,"Yes",Data!$E$14:$E$512,"Yes",Data!$F$14:$F$512,"Yes",Data!$G$14:$G$512,"Yes")</f>
        <v>0</v>
      </c>
      <c r="AB137" s="81">
        <f>COUNTIFS(Data!$C$14:$C$512,Y137)</f>
        <v>0</v>
      </c>
      <c r="AC137" s="81" t="b">
        <f t="shared" si="6"/>
        <v>0</v>
      </c>
      <c r="AD137" s="81"/>
      <c r="AE137" s="81"/>
    </row>
    <row r="138" spans="2:31" ht="15">
      <c r="B138" s="64">
        <f t="shared" si="5"/>
        <v>125</v>
      </c>
      <c r="C138" s="66"/>
      <c r="D138" s="66"/>
      <c r="E138" s="66"/>
      <c r="F138" s="66"/>
      <c r="G138" s="66"/>
      <c r="H138" s="66"/>
      <c r="I138" s="66"/>
      <c r="J138" s="66"/>
      <c r="Y138" s="91"/>
      <c r="Z138" s="81" t="str">
        <f t="shared" si="4"/>
        <v/>
      </c>
      <c r="AA138" s="81">
        <f>COUNTIFS(Data!$C$14:$C$512,Y138,Data!$D$14:$D$512,"Yes",Data!$E$14:$E$512,"Yes",Data!$F$14:$F$512,"Yes",Data!$G$14:$G$512,"Yes")</f>
        <v>0</v>
      </c>
      <c r="AB138" s="81">
        <f>COUNTIFS(Data!$C$14:$C$512,Y138)</f>
        <v>0</v>
      </c>
      <c r="AC138" s="81" t="b">
        <f t="shared" si="6"/>
        <v>0</v>
      </c>
      <c r="AD138" s="81"/>
      <c r="AE138" s="81"/>
    </row>
    <row r="139" spans="2:31" ht="15">
      <c r="B139" s="63">
        <f t="shared" si="5"/>
        <v>126</v>
      </c>
      <c r="C139" s="67"/>
      <c r="D139" s="67"/>
      <c r="E139" s="67"/>
      <c r="F139" s="67"/>
      <c r="G139" s="67"/>
      <c r="H139" s="67"/>
      <c r="I139" s="67"/>
      <c r="J139" s="67"/>
      <c r="Y139" s="91"/>
      <c r="Z139" s="81" t="str">
        <f t="shared" si="4"/>
        <v/>
      </c>
      <c r="AA139" s="81">
        <f>COUNTIFS(Data!$C$14:$C$512,Y139,Data!$D$14:$D$512,"Yes",Data!$E$14:$E$512,"Yes",Data!$F$14:$F$512,"Yes",Data!$G$14:$G$512,"Yes")</f>
        <v>0</v>
      </c>
      <c r="AB139" s="81">
        <f>COUNTIFS(Data!$C$14:$C$512,Y139)</f>
        <v>0</v>
      </c>
      <c r="AC139" s="81" t="b">
        <f t="shared" si="6"/>
        <v>0</v>
      </c>
      <c r="AD139" s="81"/>
      <c r="AE139" s="81"/>
    </row>
    <row r="140" spans="2:31" ht="15">
      <c r="B140" s="64">
        <f t="shared" si="5"/>
        <v>127</v>
      </c>
      <c r="C140" s="66"/>
      <c r="D140" s="66"/>
      <c r="E140" s="66"/>
      <c r="F140" s="66"/>
      <c r="G140" s="66"/>
      <c r="H140" s="66"/>
      <c r="I140" s="66"/>
      <c r="J140" s="66"/>
      <c r="Y140" s="91"/>
      <c r="Z140" s="81" t="str">
        <f t="shared" si="4"/>
        <v/>
      </c>
      <c r="AA140" s="81">
        <f>COUNTIFS(Data!$C$14:$C$512,Y140,Data!$D$14:$D$512,"Yes",Data!$E$14:$E$512,"Yes",Data!$F$14:$F$512,"Yes",Data!$G$14:$G$512,"Yes")</f>
        <v>0</v>
      </c>
      <c r="AB140" s="81">
        <f>COUNTIFS(Data!$C$14:$C$512,Y140)</f>
        <v>0</v>
      </c>
      <c r="AC140" s="81" t="b">
        <f t="shared" si="6"/>
        <v>0</v>
      </c>
      <c r="AD140" s="81"/>
      <c r="AE140" s="81"/>
    </row>
    <row r="141" spans="2:31" ht="15">
      <c r="B141" s="63">
        <f t="shared" si="5"/>
        <v>128</v>
      </c>
      <c r="C141" s="67"/>
      <c r="D141" s="67"/>
      <c r="E141" s="67"/>
      <c r="F141" s="67"/>
      <c r="G141" s="67"/>
      <c r="H141" s="67"/>
      <c r="I141" s="67"/>
      <c r="J141" s="67"/>
      <c r="Y141" s="91"/>
      <c r="Z141" s="81" t="str">
        <f t="shared" si="4"/>
        <v/>
      </c>
      <c r="AA141" s="81">
        <f>COUNTIFS(Data!$C$14:$C$512,Y141,Data!$D$14:$D$512,"Yes",Data!$E$14:$E$512,"Yes",Data!$F$14:$F$512,"Yes",Data!$G$14:$G$512,"Yes")</f>
        <v>0</v>
      </c>
      <c r="AB141" s="81">
        <f>COUNTIFS(Data!$C$14:$C$512,Y141)</f>
        <v>0</v>
      </c>
      <c r="AC141" s="81" t="b">
        <f t="shared" si="6"/>
        <v>0</v>
      </c>
      <c r="AD141" s="81"/>
      <c r="AE141" s="81"/>
    </row>
    <row r="142" spans="2:31" ht="15">
      <c r="B142" s="64">
        <f t="shared" si="5"/>
        <v>129</v>
      </c>
      <c r="C142" s="66"/>
      <c r="D142" s="66"/>
      <c r="E142" s="66"/>
      <c r="F142" s="66"/>
      <c r="G142" s="66"/>
      <c r="H142" s="66"/>
      <c r="I142" s="66"/>
      <c r="J142" s="66"/>
      <c r="Y142" s="91"/>
      <c r="Z142" s="81" t="str">
        <f t="shared" si="4"/>
        <v/>
      </c>
      <c r="AA142" s="81">
        <f>COUNTIFS(Data!$C$14:$C$512,Y142,Data!$D$14:$D$512,"Yes",Data!$E$14:$E$512,"Yes",Data!$F$14:$F$512,"Yes",Data!$G$14:$G$512,"Yes")</f>
        <v>0</v>
      </c>
      <c r="AB142" s="81">
        <f>COUNTIFS(Data!$C$14:$C$512,Y142)</f>
        <v>0</v>
      </c>
      <c r="AC142" s="81" t="b">
        <f t="shared" si="6"/>
        <v>0</v>
      </c>
      <c r="AD142" s="81"/>
      <c r="AE142" s="81"/>
    </row>
    <row r="143" spans="2:31" ht="15">
      <c r="B143" s="63">
        <f t="shared" si="5"/>
        <v>130</v>
      </c>
      <c r="C143" s="67"/>
      <c r="D143" s="67"/>
      <c r="E143" s="67"/>
      <c r="F143" s="67"/>
      <c r="G143" s="67"/>
      <c r="H143" s="67"/>
      <c r="I143" s="67"/>
      <c r="J143" s="67"/>
      <c r="Y143" s="91"/>
      <c r="Z143" s="81" t="str">
        <f aca="true" t="shared" si="7" ref="Z143:Z206">IF(ISBLANK(Y143),"",VLOOKUP(Y143,$C$14:$H$512,6))</f>
        <v/>
      </c>
      <c r="AA143" s="81">
        <f>COUNTIFS(Data!$C$14:$C$512,Y143,Data!$D$14:$D$512,"Yes",Data!$E$14:$E$512,"Yes",Data!$F$14:$F$512,"Yes",Data!$G$14:$G$512,"Yes")</f>
        <v>0</v>
      </c>
      <c r="AB143" s="81">
        <f>COUNTIFS(Data!$C$14:$C$512,Y143)</f>
        <v>0</v>
      </c>
      <c r="AC143" s="81" t="b">
        <f t="shared" si="6"/>
        <v>0</v>
      </c>
      <c r="AD143" s="81"/>
      <c r="AE143" s="81"/>
    </row>
    <row r="144" spans="2:31" ht="15">
      <c r="B144" s="64">
        <f aca="true" t="shared" si="8" ref="B144:B207">B143+1</f>
        <v>131</v>
      </c>
      <c r="C144" s="66"/>
      <c r="D144" s="66"/>
      <c r="E144" s="66"/>
      <c r="F144" s="66"/>
      <c r="G144" s="66"/>
      <c r="H144" s="66"/>
      <c r="I144" s="66"/>
      <c r="J144" s="66"/>
      <c r="Y144" s="91"/>
      <c r="Z144" s="81" t="str">
        <f t="shared" si="7"/>
        <v/>
      </c>
      <c r="AA144" s="81">
        <f>COUNTIFS(Data!$C$14:$C$512,Y144,Data!$D$14:$D$512,"Yes",Data!$E$14:$E$512,"Yes",Data!$F$14:$F$512,"Yes",Data!$G$14:$G$512,"Yes")</f>
        <v>0</v>
      </c>
      <c r="AB144" s="81">
        <f>COUNTIFS(Data!$C$14:$C$512,Y144)</f>
        <v>0</v>
      </c>
      <c r="AC144" s="81" t="b">
        <f t="shared" si="6"/>
        <v>0</v>
      </c>
      <c r="AD144" s="81"/>
      <c r="AE144" s="81"/>
    </row>
    <row r="145" spans="2:31" ht="15">
      <c r="B145" s="63">
        <f t="shared" si="8"/>
        <v>132</v>
      </c>
      <c r="C145" s="67"/>
      <c r="D145" s="67"/>
      <c r="E145" s="67"/>
      <c r="F145" s="67"/>
      <c r="G145" s="67"/>
      <c r="H145" s="67"/>
      <c r="I145" s="67"/>
      <c r="J145" s="67"/>
      <c r="Y145" s="91"/>
      <c r="Z145" s="81" t="str">
        <f t="shared" si="7"/>
        <v/>
      </c>
      <c r="AA145" s="81">
        <f>COUNTIFS(Data!$C$14:$C$512,Y145,Data!$D$14:$D$512,"Yes",Data!$E$14:$E$512,"Yes",Data!$F$14:$F$512,"Yes",Data!$G$14:$G$512,"Yes")</f>
        <v>0</v>
      </c>
      <c r="AB145" s="81">
        <f>COUNTIFS(Data!$C$14:$C$512,Y145)</f>
        <v>0</v>
      </c>
      <c r="AC145" s="81" t="b">
        <f t="shared" si="6"/>
        <v>0</v>
      </c>
      <c r="AD145" s="81"/>
      <c r="AE145" s="81"/>
    </row>
    <row r="146" spans="2:31" ht="15">
      <c r="B146" s="64">
        <f t="shared" si="8"/>
        <v>133</v>
      </c>
      <c r="C146" s="66"/>
      <c r="D146" s="66"/>
      <c r="E146" s="66"/>
      <c r="F146" s="66"/>
      <c r="G146" s="66"/>
      <c r="H146" s="66"/>
      <c r="I146" s="66"/>
      <c r="J146" s="66"/>
      <c r="Y146" s="91"/>
      <c r="Z146" s="81" t="str">
        <f t="shared" si="7"/>
        <v/>
      </c>
      <c r="AA146" s="81">
        <f>COUNTIFS(Data!$C$14:$C$512,Y146,Data!$D$14:$D$512,"Yes",Data!$E$14:$E$512,"Yes",Data!$F$14:$F$512,"Yes",Data!$G$14:$G$512,"Yes")</f>
        <v>0</v>
      </c>
      <c r="AB146" s="81">
        <f>COUNTIFS(Data!$C$14:$C$512,Y146)</f>
        <v>0</v>
      </c>
      <c r="AC146" s="81" t="b">
        <f t="shared" si="6"/>
        <v>0</v>
      </c>
      <c r="AD146" s="81"/>
      <c r="AE146" s="81"/>
    </row>
    <row r="147" spans="2:31" ht="15">
      <c r="B147" s="63">
        <f t="shared" si="8"/>
        <v>134</v>
      </c>
      <c r="C147" s="67"/>
      <c r="D147" s="67"/>
      <c r="E147" s="67"/>
      <c r="F147" s="67"/>
      <c r="G147" s="67"/>
      <c r="H147" s="67"/>
      <c r="I147" s="67"/>
      <c r="J147" s="67"/>
      <c r="Y147" s="91"/>
      <c r="Z147" s="81" t="str">
        <f t="shared" si="7"/>
        <v/>
      </c>
      <c r="AA147" s="81">
        <f>COUNTIFS(Data!$C$14:$C$512,Y147,Data!$D$14:$D$512,"Yes",Data!$E$14:$E$512,"Yes",Data!$F$14:$F$512,"Yes",Data!$G$14:$G$512,"Yes")</f>
        <v>0</v>
      </c>
      <c r="AB147" s="81">
        <f>COUNTIFS(Data!$C$14:$C$512,Y147)</f>
        <v>0</v>
      </c>
      <c r="AC147" s="81" t="b">
        <f t="shared" si="6"/>
        <v>0</v>
      </c>
      <c r="AD147" s="81"/>
      <c r="AE147" s="81"/>
    </row>
    <row r="148" spans="2:31" ht="15">
      <c r="B148" s="64">
        <f t="shared" si="8"/>
        <v>135</v>
      </c>
      <c r="C148" s="66"/>
      <c r="D148" s="66"/>
      <c r="E148" s="66"/>
      <c r="F148" s="66"/>
      <c r="G148" s="66"/>
      <c r="H148" s="66"/>
      <c r="I148" s="66"/>
      <c r="J148" s="66"/>
      <c r="Y148" s="91"/>
      <c r="Z148" s="81" t="str">
        <f t="shared" si="7"/>
        <v/>
      </c>
      <c r="AA148" s="81">
        <f>COUNTIFS(Data!$C$14:$C$512,Y148,Data!$D$14:$D$512,"Yes",Data!$E$14:$E$512,"Yes",Data!$F$14:$F$512,"Yes",Data!$G$14:$G$512,"Yes")</f>
        <v>0</v>
      </c>
      <c r="AB148" s="81">
        <f>COUNTIFS(Data!$C$14:$C$512,Y148)</f>
        <v>0</v>
      </c>
      <c r="AC148" s="81" t="b">
        <f t="shared" si="6"/>
        <v>0</v>
      </c>
      <c r="AD148" s="81"/>
      <c r="AE148" s="81"/>
    </row>
    <row r="149" spans="2:31" ht="15">
      <c r="B149" s="63">
        <f t="shared" si="8"/>
        <v>136</v>
      </c>
      <c r="C149" s="67"/>
      <c r="D149" s="67"/>
      <c r="E149" s="67"/>
      <c r="F149" s="67"/>
      <c r="G149" s="67"/>
      <c r="H149" s="67"/>
      <c r="I149" s="67"/>
      <c r="J149" s="67"/>
      <c r="Y149" s="91"/>
      <c r="Z149" s="81" t="str">
        <f t="shared" si="7"/>
        <v/>
      </c>
      <c r="AA149" s="81">
        <f>COUNTIFS(Data!$C$14:$C$512,Y149,Data!$D$14:$D$512,"Yes",Data!$E$14:$E$512,"Yes",Data!$F$14:$F$512,"Yes",Data!$G$14:$G$512,"Yes")</f>
        <v>0</v>
      </c>
      <c r="AB149" s="81">
        <f>COUNTIFS(Data!$C$14:$C$512,Y149)</f>
        <v>0</v>
      </c>
      <c r="AC149" s="81" t="b">
        <f t="shared" si="6"/>
        <v>0</v>
      </c>
      <c r="AD149" s="81"/>
      <c r="AE149" s="81"/>
    </row>
    <row r="150" spans="2:31" ht="15">
      <c r="B150" s="64">
        <f t="shared" si="8"/>
        <v>137</v>
      </c>
      <c r="C150" s="66"/>
      <c r="D150" s="66"/>
      <c r="E150" s="66"/>
      <c r="F150" s="66"/>
      <c r="G150" s="66"/>
      <c r="H150" s="66"/>
      <c r="I150" s="66"/>
      <c r="J150" s="66"/>
      <c r="Y150" s="91"/>
      <c r="Z150" s="81" t="str">
        <f t="shared" si="7"/>
        <v/>
      </c>
      <c r="AA150" s="81">
        <f>COUNTIFS(Data!$C$14:$C$512,Y150,Data!$D$14:$D$512,"Yes",Data!$E$14:$E$512,"Yes",Data!$F$14:$F$512,"Yes",Data!$G$14:$G$512,"Yes")</f>
        <v>0</v>
      </c>
      <c r="AB150" s="81">
        <f>COUNTIFS(Data!$C$14:$C$512,Y150)</f>
        <v>0</v>
      </c>
      <c r="AC150" s="81" t="b">
        <f aca="true" t="shared" si="9" ref="AC150:AC213">IF(AA150&gt;0,AA150=AB150)</f>
        <v>0</v>
      </c>
      <c r="AD150" s="81"/>
      <c r="AE150" s="81"/>
    </row>
    <row r="151" spans="2:31" ht="15">
      <c r="B151" s="63">
        <f t="shared" si="8"/>
        <v>138</v>
      </c>
      <c r="C151" s="67"/>
      <c r="D151" s="67"/>
      <c r="E151" s="67"/>
      <c r="F151" s="67"/>
      <c r="G151" s="67"/>
      <c r="H151" s="67"/>
      <c r="I151" s="67"/>
      <c r="J151" s="67"/>
      <c r="Y151" s="91"/>
      <c r="Z151" s="81" t="str">
        <f t="shared" si="7"/>
        <v/>
      </c>
      <c r="AA151" s="81">
        <f>COUNTIFS(Data!$C$14:$C$512,Y151,Data!$D$14:$D$512,"Yes",Data!$E$14:$E$512,"Yes",Data!$F$14:$F$512,"Yes",Data!$G$14:$G$512,"Yes")</f>
        <v>0</v>
      </c>
      <c r="AB151" s="81">
        <f>COUNTIFS(Data!$C$14:$C$512,Y151)</f>
        <v>0</v>
      </c>
      <c r="AC151" s="81" t="b">
        <f t="shared" si="9"/>
        <v>0</v>
      </c>
      <c r="AD151" s="81"/>
      <c r="AE151" s="81"/>
    </row>
    <row r="152" spans="2:31" ht="15">
      <c r="B152" s="64">
        <f t="shared" si="8"/>
        <v>139</v>
      </c>
      <c r="C152" s="66"/>
      <c r="D152" s="66"/>
      <c r="E152" s="66"/>
      <c r="F152" s="66"/>
      <c r="G152" s="66"/>
      <c r="H152" s="66"/>
      <c r="I152" s="66"/>
      <c r="J152" s="66"/>
      <c r="Y152" s="91"/>
      <c r="Z152" s="81" t="str">
        <f t="shared" si="7"/>
        <v/>
      </c>
      <c r="AA152" s="81">
        <f>COUNTIFS(Data!$C$14:$C$512,Y152,Data!$D$14:$D$512,"Yes",Data!$E$14:$E$512,"Yes",Data!$F$14:$F$512,"Yes",Data!$G$14:$G$512,"Yes")</f>
        <v>0</v>
      </c>
      <c r="AB152" s="81">
        <f>COUNTIFS(Data!$C$14:$C$512,Y152)</f>
        <v>0</v>
      </c>
      <c r="AC152" s="81" t="b">
        <f t="shared" si="9"/>
        <v>0</v>
      </c>
      <c r="AD152" s="81"/>
      <c r="AE152" s="81"/>
    </row>
    <row r="153" spans="2:31" ht="15">
      <c r="B153" s="63">
        <f t="shared" si="8"/>
        <v>140</v>
      </c>
      <c r="C153" s="67"/>
      <c r="D153" s="67"/>
      <c r="E153" s="67"/>
      <c r="F153" s="67"/>
      <c r="G153" s="67"/>
      <c r="H153" s="67"/>
      <c r="I153" s="67"/>
      <c r="J153" s="67"/>
      <c r="Y153" s="91"/>
      <c r="Z153" s="81" t="str">
        <f t="shared" si="7"/>
        <v/>
      </c>
      <c r="AA153" s="81">
        <f>COUNTIFS(Data!$C$14:$C$512,Y153,Data!$D$14:$D$512,"Yes",Data!$E$14:$E$512,"Yes",Data!$F$14:$F$512,"Yes",Data!$G$14:$G$512,"Yes")</f>
        <v>0</v>
      </c>
      <c r="AB153" s="81">
        <f>COUNTIFS(Data!$C$14:$C$512,Y153)</f>
        <v>0</v>
      </c>
      <c r="AC153" s="81" t="b">
        <f t="shared" si="9"/>
        <v>0</v>
      </c>
      <c r="AD153" s="81"/>
      <c r="AE153" s="81"/>
    </row>
    <row r="154" spans="2:31" ht="15">
      <c r="B154" s="64">
        <f t="shared" si="8"/>
        <v>141</v>
      </c>
      <c r="C154" s="66"/>
      <c r="D154" s="66"/>
      <c r="E154" s="66"/>
      <c r="F154" s="66"/>
      <c r="G154" s="66"/>
      <c r="H154" s="66"/>
      <c r="I154" s="66"/>
      <c r="J154" s="66"/>
      <c r="Y154" s="91"/>
      <c r="Z154" s="81" t="str">
        <f t="shared" si="7"/>
        <v/>
      </c>
      <c r="AA154" s="81">
        <f>COUNTIFS(Data!$C$14:$C$512,Y154,Data!$D$14:$D$512,"Yes",Data!$E$14:$E$512,"Yes",Data!$F$14:$F$512,"Yes",Data!$G$14:$G$512,"Yes")</f>
        <v>0</v>
      </c>
      <c r="AB154" s="81">
        <f>COUNTIFS(Data!$C$14:$C$512,Y154)</f>
        <v>0</v>
      </c>
      <c r="AC154" s="81" t="b">
        <f t="shared" si="9"/>
        <v>0</v>
      </c>
      <c r="AD154" s="81"/>
      <c r="AE154" s="81"/>
    </row>
    <row r="155" spans="2:31" ht="15">
      <c r="B155" s="63">
        <f t="shared" si="8"/>
        <v>142</v>
      </c>
      <c r="C155" s="67"/>
      <c r="D155" s="67"/>
      <c r="E155" s="67"/>
      <c r="F155" s="67"/>
      <c r="G155" s="67"/>
      <c r="H155" s="67"/>
      <c r="I155" s="67"/>
      <c r="J155" s="67"/>
      <c r="Y155" s="91"/>
      <c r="Z155" s="81" t="str">
        <f t="shared" si="7"/>
        <v/>
      </c>
      <c r="AA155" s="81">
        <f>COUNTIFS(Data!$C$14:$C$512,Y155,Data!$D$14:$D$512,"Yes",Data!$E$14:$E$512,"Yes",Data!$F$14:$F$512,"Yes",Data!$G$14:$G$512,"Yes")</f>
        <v>0</v>
      </c>
      <c r="AB155" s="81">
        <f>COUNTIFS(Data!$C$14:$C$512,Y155)</f>
        <v>0</v>
      </c>
      <c r="AC155" s="81" t="b">
        <f t="shared" si="9"/>
        <v>0</v>
      </c>
      <c r="AD155" s="81"/>
      <c r="AE155" s="81"/>
    </row>
    <row r="156" spans="2:31" ht="15">
      <c r="B156" s="64">
        <f t="shared" si="8"/>
        <v>143</v>
      </c>
      <c r="C156" s="66"/>
      <c r="D156" s="66"/>
      <c r="E156" s="66"/>
      <c r="F156" s="66"/>
      <c r="G156" s="66"/>
      <c r="H156" s="66"/>
      <c r="I156" s="66"/>
      <c r="J156" s="66"/>
      <c r="Y156" s="91"/>
      <c r="Z156" s="81" t="str">
        <f t="shared" si="7"/>
        <v/>
      </c>
      <c r="AA156" s="81">
        <f>COUNTIFS(Data!$C$14:$C$512,Y156,Data!$D$14:$D$512,"Yes",Data!$E$14:$E$512,"Yes",Data!$F$14:$F$512,"Yes",Data!$G$14:$G$512,"Yes")</f>
        <v>0</v>
      </c>
      <c r="AB156" s="81">
        <f>COUNTIFS(Data!$C$14:$C$512,Y156)</f>
        <v>0</v>
      </c>
      <c r="AC156" s="81" t="b">
        <f t="shared" si="9"/>
        <v>0</v>
      </c>
      <c r="AD156" s="81"/>
      <c r="AE156" s="81"/>
    </row>
    <row r="157" spans="2:31" ht="15">
      <c r="B157" s="63">
        <f t="shared" si="8"/>
        <v>144</v>
      </c>
      <c r="C157" s="67"/>
      <c r="D157" s="67"/>
      <c r="E157" s="67"/>
      <c r="F157" s="67"/>
      <c r="G157" s="67"/>
      <c r="H157" s="67"/>
      <c r="I157" s="67"/>
      <c r="J157" s="67"/>
      <c r="Y157" s="91"/>
      <c r="Z157" s="81" t="str">
        <f t="shared" si="7"/>
        <v/>
      </c>
      <c r="AA157" s="81">
        <f>COUNTIFS(Data!$C$14:$C$512,Y157,Data!$D$14:$D$512,"Yes",Data!$E$14:$E$512,"Yes",Data!$F$14:$F$512,"Yes",Data!$G$14:$G$512,"Yes")</f>
        <v>0</v>
      </c>
      <c r="AB157" s="81">
        <f>COUNTIFS(Data!$C$14:$C$512,Y157)</f>
        <v>0</v>
      </c>
      <c r="AC157" s="81" t="b">
        <f t="shared" si="9"/>
        <v>0</v>
      </c>
      <c r="AD157" s="81"/>
      <c r="AE157" s="81"/>
    </row>
    <row r="158" spans="2:31" ht="15">
      <c r="B158" s="64">
        <f t="shared" si="8"/>
        <v>145</v>
      </c>
      <c r="C158" s="66"/>
      <c r="D158" s="66"/>
      <c r="E158" s="66"/>
      <c r="F158" s="66"/>
      <c r="G158" s="66"/>
      <c r="H158" s="66"/>
      <c r="I158" s="66"/>
      <c r="J158" s="66"/>
      <c r="Y158" s="91"/>
      <c r="Z158" s="81" t="str">
        <f t="shared" si="7"/>
        <v/>
      </c>
      <c r="AA158" s="81">
        <f>COUNTIFS(Data!$C$14:$C$512,Y158,Data!$D$14:$D$512,"Yes",Data!$E$14:$E$512,"Yes",Data!$F$14:$F$512,"Yes",Data!$G$14:$G$512,"Yes")</f>
        <v>0</v>
      </c>
      <c r="AB158" s="81">
        <f>COUNTIFS(Data!$C$14:$C$512,Y158)</f>
        <v>0</v>
      </c>
      <c r="AC158" s="81" t="b">
        <f t="shared" si="9"/>
        <v>0</v>
      </c>
      <c r="AD158" s="81"/>
      <c r="AE158" s="81"/>
    </row>
    <row r="159" spans="2:31" ht="15">
      <c r="B159" s="63">
        <f t="shared" si="8"/>
        <v>146</v>
      </c>
      <c r="C159" s="67"/>
      <c r="D159" s="67"/>
      <c r="E159" s="67"/>
      <c r="F159" s="67"/>
      <c r="G159" s="67"/>
      <c r="H159" s="67"/>
      <c r="I159" s="67"/>
      <c r="J159" s="67"/>
      <c r="Y159" s="91"/>
      <c r="Z159" s="81" t="str">
        <f t="shared" si="7"/>
        <v/>
      </c>
      <c r="AA159" s="81">
        <f>COUNTIFS(Data!$C$14:$C$512,Y159,Data!$D$14:$D$512,"Yes",Data!$E$14:$E$512,"Yes",Data!$F$14:$F$512,"Yes",Data!$G$14:$G$512,"Yes")</f>
        <v>0</v>
      </c>
      <c r="AB159" s="81">
        <f>COUNTIFS(Data!$C$14:$C$512,Y159)</f>
        <v>0</v>
      </c>
      <c r="AC159" s="81" t="b">
        <f t="shared" si="9"/>
        <v>0</v>
      </c>
      <c r="AD159" s="81"/>
      <c r="AE159" s="81"/>
    </row>
    <row r="160" spans="2:31" ht="15">
      <c r="B160" s="64">
        <f t="shared" si="8"/>
        <v>147</v>
      </c>
      <c r="C160" s="66"/>
      <c r="D160" s="66"/>
      <c r="E160" s="66"/>
      <c r="F160" s="66"/>
      <c r="G160" s="66"/>
      <c r="H160" s="66"/>
      <c r="I160" s="66"/>
      <c r="J160" s="66"/>
      <c r="Y160" s="91"/>
      <c r="Z160" s="81" t="str">
        <f t="shared" si="7"/>
        <v/>
      </c>
      <c r="AA160" s="81">
        <f>COUNTIFS(Data!$C$14:$C$512,Y160,Data!$D$14:$D$512,"Yes",Data!$E$14:$E$512,"Yes",Data!$F$14:$F$512,"Yes",Data!$G$14:$G$512,"Yes")</f>
        <v>0</v>
      </c>
      <c r="AB160" s="81">
        <f>COUNTIFS(Data!$C$14:$C$512,Y160)</f>
        <v>0</v>
      </c>
      <c r="AC160" s="81" t="b">
        <f t="shared" si="9"/>
        <v>0</v>
      </c>
      <c r="AD160" s="81"/>
      <c r="AE160" s="81"/>
    </row>
    <row r="161" spans="2:31" ht="15">
      <c r="B161" s="63">
        <f t="shared" si="8"/>
        <v>148</v>
      </c>
      <c r="C161" s="67"/>
      <c r="D161" s="67"/>
      <c r="E161" s="67"/>
      <c r="F161" s="67"/>
      <c r="G161" s="67"/>
      <c r="H161" s="67"/>
      <c r="I161" s="67"/>
      <c r="J161" s="67"/>
      <c r="Y161" s="91"/>
      <c r="Z161" s="81" t="str">
        <f t="shared" si="7"/>
        <v/>
      </c>
      <c r="AA161" s="81">
        <f>COUNTIFS(Data!$C$14:$C$512,Y161,Data!$D$14:$D$512,"Yes",Data!$E$14:$E$512,"Yes",Data!$F$14:$F$512,"Yes",Data!$G$14:$G$512,"Yes")</f>
        <v>0</v>
      </c>
      <c r="AB161" s="81">
        <f>COUNTIFS(Data!$C$14:$C$512,Y161)</f>
        <v>0</v>
      </c>
      <c r="AC161" s="81" t="b">
        <f t="shared" si="9"/>
        <v>0</v>
      </c>
      <c r="AD161" s="81"/>
      <c r="AE161" s="81"/>
    </row>
    <row r="162" spans="2:31" ht="15">
      <c r="B162" s="64">
        <f t="shared" si="8"/>
        <v>149</v>
      </c>
      <c r="C162" s="66"/>
      <c r="D162" s="66"/>
      <c r="E162" s="66"/>
      <c r="F162" s="66"/>
      <c r="G162" s="66"/>
      <c r="H162" s="66"/>
      <c r="I162" s="66"/>
      <c r="J162" s="66"/>
      <c r="Y162" s="91"/>
      <c r="Z162" s="81" t="str">
        <f t="shared" si="7"/>
        <v/>
      </c>
      <c r="AA162" s="81">
        <f>COUNTIFS(Data!$C$14:$C$512,Y162,Data!$D$14:$D$512,"Yes",Data!$E$14:$E$512,"Yes",Data!$F$14:$F$512,"Yes",Data!$G$14:$G$512,"Yes")</f>
        <v>0</v>
      </c>
      <c r="AB162" s="81">
        <f>COUNTIFS(Data!$C$14:$C$512,Y162)</f>
        <v>0</v>
      </c>
      <c r="AC162" s="81" t="b">
        <f t="shared" si="9"/>
        <v>0</v>
      </c>
      <c r="AD162" s="81"/>
      <c r="AE162" s="81"/>
    </row>
    <row r="163" spans="2:31" ht="15">
      <c r="B163" s="63">
        <f t="shared" si="8"/>
        <v>150</v>
      </c>
      <c r="C163" s="67"/>
      <c r="D163" s="67"/>
      <c r="E163" s="67"/>
      <c r="F163" s="67"/>
      <c r="G163" s="67"/>
      <c r="H163" s="67"/>
      <c r="I163" s="67"/>
      <c r="J163" s="67"/>
      <c r="Y163" s="91"/>
      <c r="Z163" s="81" t="str">
        <f t="shared" si="7"/>
        <v/>
      </c>
      <c r="AA163" s="81">
        <f>COUNTIFS(Data!$C$14:$C$512,Y163,Data!$D$14:$D$512,"Yes",Data!$E$14:$E$512,"Yes",Data!$F$14:$F$512,"Yes",Data!$G$14:$G$512,"Yes")</f>
        <v>0</v>
      </c>
      <c r="AB163" s="81">
        <f>COUNTIFS(Data!$C$14:$C$512,Y163)</f>
        <v>0</v>
      </c>
      <c r="AC163" s="81" t="b">
        <f t="shared" si="9"/>
        <v>0</v>
      </c>
      <c r="AD163" s="81"/>
      <c r="AE163" s="81"/>
    </row>
    <row r="164" spans="2:31" ht="15">
      <c r="B164" s="64">
        <f t="shared" si="8"/>
        <v>151</v>
      </c>
      <c r="C164" s="66"/>
      <c r="D164" s="66"/>
      <c r="E164" s="66"/>
      <c r="F164" s="66"/>
      <c r="G164" s="66"/>
      <c r="H164" s="66"/>
      <c r="I164" s="66"/>
      <c r="J164" s="66"/>
      <c r="Y164" s="91"/>
      <c r="Z164" s="81" t="str">
        <f t="shared" si="7"/>
        <v/>
      </c>
      <c r="AA164" s="81">
        <f>COUNTIFS(Data!$C$14:$C$512,Y164,Data!$D$14:$D$512,"Yes",Data!$E$14:$E$512,"Yes",Data!$F$14:$F$512,"Yes",Data!$G$14:$G$512,"Yes")</f>
        <v>0</v>
      </c>
      <c r="AB164" s="81">
        <f>COUNTIFS(Data!$C$14:$C$512,Y164)</f>
        <v>0</v>
      </c>
      <c r="AC164" s="81" t="b">
        <f t="shared" si="9"/>
        <v>0</v>
      </c>
      <c r="AD164" s="81"/>
      <c r="AE164" s="81"/>
    </row>
    <row r="165" spans="2:31" ht="15">
      <c r="B165" s="63">
        <f t="shared" si="8"/>
        <v>152</v>
      </c>
      <c r="C165" s="67"/>
      <c r="D165" s="67"/>
      <c r="E165" s="67"/>
      <c r="F165" s="67"/>
      <c r="G165" s="67"/>
      <c r="H165" s="67"/>
      <c r="I165" s="67"/>
      <c r="J165" s="67"/>
      <c r="Y165" s="91"/>
      <c r="Z165" s="81" t="str">
        <f t="shared" si="7"/>
        <v/>
      </c>
      <c r="AA165" s="81">
        <f>COUNTIFS(Data!$C$14:$C$512,Y165,Data!$D$14:$D$512,"Yes",Data!$E$14:$E$512,"Yes",Data!$F$14:$F$512,"Yes",Data!$G$14:$G$512,"Yes")</f>
        <v>0</v>
      </c>
      <c r="AB165" s="81">
        <f>COUNTIFS(Data!$C$14:$C$512,Y165)</f>
        <v>0</v>
      </c>
      <c r="AC165" s="81" t="b">
        <f t="shared" si="9"/>
        <v>0</v>
      </c>
      <c r="AD165" s="81"/>
      <c r="AE165" s="81"/>
    </row>
    <row r="166" spans="2:31" ht="15">
      <c r="B166" s="64">
        <f t="shared" si="8"/>
        <v>153</v>
      </c>
      <c r="C166" s="66"/>
      <c r="D166" s="66"/>
      <c r="E166" s="66"/>
      <c r="F166" s="66"/>
      <c r="G166" s="66"/>
      <c r="H166" s="66"/>
      <c r="I166" s="66"/>
      <c r="J166" s="66"/>
      <c r="Y166" s="91"/>
      <c r="Z166" s="81" t="str">
        <f t="shared" si="7"/>
        <v/>
      </c>
      <c r="AA166" s="81">
        <f>COUNTIFS(Data!$C$14:$C$512,Y166,Data!$D$14:$D$512,"Yes",Data!$E$14:$E$512,"Yes",Data!$F$14:$F$512,"Yes",Data!$G$14:$G$512,"Yes")</f>
        <v>0</v>
      </c>
      <c r="AB166" s="81">
        <f>COUNTIFS(Data!$C$14:$C$512,Y166)</f>
        <v>0</v>
      </c>
      <c r="AC166" s="81" t="b">
        <f t="shared" si="9"/>
        <v>0</v>
      </c>
      <c r="AD166" s="81"/>
      <c r="AE166" s="81"/>
    </row>
    <row r="167" spans="2:31" ht="15">
      <c r="B167" s="63">
        <f t="shared" si="8"/>
        <v>154</v>
      </c>
      <c r="C167" s="67"/>
      <c r="D167" s="67"/>
      <c r="E167" s="67"/>
      <c r="F167" s="67"/>
      <c r="G167" s="67"/>
      <c r="H167" s="67"/>
      <c r="I167" s="67"/>
      <c r="J167" s="67"/>
      <c r="Y167" s="91"/>
      <c r="Z167" s="81" t="str">
        <f t="shared" si="7"/>
        <v/>
      </c>
      <c r="AA167" s="81">
        <f>COUNTIFS(Data!$C$14:$C$512,Y167,Data!$D$14:$D$512,"Yes",Data!$E$14:$E$512,"Yes",Data!$F$14:$F$512,"Yes",Data!$G$14:$G$512,"Yes")</f>
        <v>0</v>
      </c>
      <c r="AB167" s="81">
        <f>COUNTIFS(Data!$C$14:$C$512,Y167)</f>
        <v>0</v>
      </c>
      <c r="AC167" s="81" t="b">
        <f t="shared" si="9"/>
        <v>0</v>
      </c>
      <c r="AD167" s="81"/>
      <c r="AE167" s="81"/>
    </row>
    <row r="168" spans="2:31" ht="15">
      <c r="B168" s="64">
        <f t="shared" si="8"/>
        <v>155</v>
      </c>
      <c r="C168" s="66"/>
      <c r="D168" s="66"/>
      <c r="E168" s="66"/>
      <c r="F168" s="66"/>
      <c r="G168" s="66"/>
      <c r="H168" s="66"/>
      <c r="I168" s="66"/>
      <c r="J168" s="66"/>
      <c r="Y168" s="91"/>
      <c r="Z168" s="81" t="str">
        <f t="shared" si="7"/>
        <v/>
      </c>
      <c r="AA168" s="81">
        <f>COUNTIFS(Data!$C$14:$C$512,Y168,Data!$D$14:$D$512,"Yes",Data!$E$14:$E$512,"Yes",Data!$F$14:$F$512,"Yes",Data!$G$14:$G$512,"Yes")</f>
        <v>0</v>
      </c>
      <c r="AB168" s="81">
        <f>COUNTIFS(Data!$C$14:$C$512,Y168)</f>
        <v>0</v>
      </c>
      <c r="AC168" s="81" t="b">
        <f t="shared" si="9"/>
        <v>0</v>
      </c>
      <c r="AD168" s="81"/>
      <c r="AE168" s="81"/>
    </row>
    <row r="169" spans="2:31" ht="15">
      <c r="B169" s="63">
        <f t="shared" si="8"/>
        <v>156</v>
      </c>
      <c r="C169" s="67"/>
      <c r="D169" s="67"/>
      <c r="E169" s="67"/>
      <c r="F169" s="67"/>
      <c r="G169" s="67"/>
      <c r="H169" s="67"/>
      <c r="I169" s="67"/>
      <c r="J169" s="67"/>
      <c r="Y169" s="91"/>
      <c r="Z169" s="81" t="str">
        <f t="shared" si="7"/>
        <v/>
      </c>
      <c r="AA169" s="81">
        <f>COUNTIFS(Data!$C$14:$C$512,Y169,Data!$D$14:$D$512,"Yes",Data!$E$14:$E$512,"Yes",Data!$F$14:$F$512,"Yes",Data!$G$14:$G$512,"Yes")</f>
        <v>0</v>
      </c>
      <c r="AB169" s="81">
        <f>COUNTIFS(Data!$C$14:$C$512,Y169)</f>
        <v>0</v>
      </c>
      <c r="AC169" s="81" t="b">
        <f t="shared" si="9"/>
        <v>0</v>
      </c>
      <c r="AD169" s="81"/>
      <c r="AE169" s="81"/>
    </row>
    <row r="170" spans="2:31" ht="15">
      <c r="B170" s="64">
        <f t="shared" si="8"/>
        <v>157</v>
      </c>
      <c r="C170" s="66"/>
      <c r="D170" s="66"/>
      <c r="E170" s="66"/>
      <c r="F170" s="66"/>
      <c r="G170" s="66"/>
      <c r="H170" s="66"/>
      <c r="I170" s="66"/>
      <c r="J170" s="66"/>
      <c r="Y170" s="91"/>
      <c r="Z170" s="81" t="str">
        <f t="shared" si="7"/>
        <v/>
      </c>
      <c r="AA170" s="81">
        <f>COUNTIFS(Data!$C$14:$C$512,Y170,Data!$D$14:$D$512,"Yes",Data!$E$14:$E$512,"Yes",Data!$F$14:$F$512,"Yes",Data!$G$14:$G$512,"Yes")</f>
        <v>0</v>
      </c>
      <c r="AB170" s="81">
        <f>COUNTIFS(Data!$C$14:$C$512,Y170)</f>
        <v>0</v>
      </c>
      <c r="AC170" s="81" t="b">
        <f t="shared" si="9"/>
        <v>0</v>
      </c>
      <c r="AD170" s="81"/>
      <c r="AE170" s="81"/>
    </row>
    <row r="171" spans="2:31" ht="15">
      <c r="B171" s="63">
        <f t="shared" si="8"/>
        <v>158</v>
      </c>
      <c r="C171" s="67"/>
      <c r="D171" s="67"/>
      <c r="E171" s="67"/>
      <c r="F171" s="67"/>
      <c r="G171" s="67"/>
      <c r="H171" s="67"/>
      <c r="I171" s="67"/>
      <c r="J171" s="67"/>
      <c r="Y171" s="91"/>
      <c r="Z171" s="81" t="str">
        <f t="shared" si="7"/>
        <v/>
      </c>
      <c r="AA171" s="81">
        <f>COUNTIFS(Data!$C$14:$C$512,Y171,Data!$D$14:$D$512,"Yes",Data!$E$14:$E$512,"Yes",Data!$F$14:$F$512,"Yes",Data!$G$14:$G$512,"Yes")</f>
        <v>0</v>
      </c>
      <c r="AB171" s="81">
        <f>COUNTIFS(Data!$C$14:$C$512,Y171)</f>
        <v>0</v>
      </c>
      <c r="AC171" s="81" t="b">
        <f t="shared" si="9"/>
        <v>0</v>
      </c>
      <c r="AD171" s="81"/>
      <c r="AE171" s="81"/>
    </row>
    <row r="172" spans="2:31" ht="15">
      <c r="B172" s="64">
        <f t="shared" si="8"/>
        <v>159</v>
      </c>
      <c r="C172" s="66"/>
      <c r="D172" s="66"/>
      <c r="E172" s="66"/>
      <c r="F172" s="66"/>
      <c r="G172" s="66"/>
      <c r="H172" s="66"/>
      <c r="I172" s="66"/>
      <c r="J172" s="66"/>
      <c r="Y172" s="91"/>
      <c r="Z172" s="81" t="str">
        <f t="shared" si="7"/>
        <v/>
      </c>
      <c r="AA172" s="81">
        <f>COUNTIFS(Data!$C$14:$C$512,Y172,Data!$D$14:$D$512,"Yes",Data!$E$14:$E$512,"Yes",Data!$F$14:$F$512,"Yes",Data!$G$14:$G$512,"Yes")</f>
        <v>0</v>
      </c>
      <c r="AB172" s="81">
        <f>COUNTIFS(Data!$C$14:$C$512,Y172)</f>
        <v>0</v>
      </c>
      <c r="AC172" s="81" t="b">
        <f t="shared" si="9"/>
        <v>0</v>
      </c>
      <c r="AD172" s="81"/>
      <c r="AE172" s="81"/>
    </row>
    <row r="173" spans="2:31" ht="15">
      <c r="B173" s="63">
        <f t="shared" si="8"/>
        <v>160</v>
      </c>
      <c r="C173" s="67"/>
      <c r="D173" s="67"/>
      <c r="E173" s="67"/>
      <c r="F173" s="67"/>
      <c r="G173" s="67"/>
      <c r="H173" s="67"/>
      <c r="I173" s="67"/>
      <c r="J173" s="67"/>
      <c r="Y173" s="91"/>
      <c r="Z173" s="81" t="str">
        <f t="shared" si="7"/>
        <v/>
      </c>
      <c r="AA173" s="81">
        <f>COUNTIFS(Data!$C$14:$C$512,Y173,Data!$D$14:$D$512,"Yes",Data!$E$14:$E$512,"Yes",Data!$F$14:$F$512,"Yes",Data!$G$14:$G$512,"Yes")</f>
        <v>0</v>
      </c>
      <c r="AB173" s="81">
        <f>COUNTIFS(Data!$C$14:$C$512,Y173)</f>
        <v>0</v>
      </c>
      <c r="AC173" s="81" t="b">
        <f t="shared" si="9"/>
        <v>0</v>
      </c>
      <c r="AD173" s="81"/>
      <c r="AE173" s="81"/>
    </row>
    <row r="174" spans="2:31" ht="15">
      <c r="B174" s="64">
        <f t="shared" si="8"/>
        <v>161</v>
      </c>
      <c r="C174" s="66"/>
      <c r="D174" s="66"/>
      <c r="E174" s="66"/>
      <c r="F174" s="66"/>
      <c r="G174" s="66"/>
      <c r="H174" s="66"/>
      <c r="I174" s="66"/>
      <c r="J174" s="66"/>
      <c r="Y174" s="91"/>
      <c r="Z174" s="81" t="str">
        <f t="shared" si="7"/>
        <v/>
      </c>
      <c r="AA174" s="81">
        <f>COUNTIFS(Data!$C$14:$C$512,Y174,Data!$D$14:$D$512,"Yes",Data!$E$14:$E$512,"Yes",Data!$F$14:$F$512,"Yes",Data!$G$14:$G$512,"Yes")</f>
        <v>0</v>
      </c>
      <c r="AB174" s="81">
        <f>COUNTIFS(Data!$C$14:$C$512,Y174)</f>
        <v>0</v>
      </c>
      <c r="AC174" s="81" t="b">
        <f t="shared" si="9"/>
        <v>0</v>
      </c>
      <c r="AD174" s="81"/>
      <c r="AE174" s="81"/>
    </row>
    <row r="175" spans="2:31" ht="15">
      <c r="B175" s="63">
        <f t="shared" si="8"/>
        <v>162</v>
      </c>
      <c r="C175" s="67"/>
      <c r="D175" s="67"/>
      <c r="E175" s="67"/>
      <c r="F175" s="67"/>
      <c r="G175" s="67"/>
      <c r="H175" s="67"/>
      <c r="I175" s="67"/>
      <c r="J175" s="67"/>
      <c r="Y175" s="91"/>
      <c r="Z175" s="81" t="str">
        <f t="shared" si="7"/>
        <v/>
      </c>
      <c r="AA175" s="81">
        <f>COUNTIFS(Data!$C$14:$C$512,Y175,Data!$D$14:$D$512,"Yes",Data!$E$14:$E$512,"Yes",Data!$F$14:$F$512,"Yes",Data!$G$14:$G$512,"Yes")</f>
        <v>0</v>
      </c>
      <c r="AB175" s="81">
        <f>COUNTIFS(Data!$C$14:$C$512,Y175)</f>
        <v>0</v>
      </c>
      <c r="AC175" s="81" t="b">
        <f t="shared" si="9"/>
        <v>0</v>
      </c>
      <c r="AD175" s="81"/>
      <c r="AE175" s="81"/>
    </row>
    <row r="176" spans="2:31" ht="15">
      <c r="B176" s="64">
        <f t="shared" si="8"/>
        <v>163</v>
      </c>
      <c r="C176" s="66"/>
      <c r="D176" s="66"/>
      <c r="E176" s="66"/>
      <c r="F176" s="66"/>
      <c r="G176" s="66"/>
      <c r="H176" s="66"/>
      <c r="I176" s="66"/>
      <c r="J176" s="66"/>
      <c r="Y176" s="91"/>
      <c r="Z176" s="81" t="str">
        <f t="shared" si="7"/>
        <v/>
      </c>
      <c r="AA176" s="81">
        <f>COUNTIFS(Data!$C$14:$C$512,Y176,Data!$D$14:$D$512,"Yes",Data!$E$14:$E$512,"Yes",Data!$F$14:$F$512,"Yes",Data!$G$14:$G$512,"Yes")</f>
        <v>0</v>
      </c>
      <c r="AB176" s="81">
        <f>COUNTIFS(Data!$C$14:$C$512,Y176)</f>
        <v>0</v>
      </c>
      <c r="AC176" s="81" t="b">
        <f t="shared" si="9"/>
        <v>0</v>
      </c>
      <c r="AD176" s="81"/>
      <c r="AE176" s="81"/>
    </row>
    <row r="177" spans="2:31" ht="15">
      <c r="B177" s="63">
        <f t="shared" si="8"/>
        <v>164</v>
      </c>
      <c r="C177" s="67"/>
      <c r="D177" s="67"/>
      <c r="E177" s="67"/>
      <c r="F177" s="67"/>
      <c r="G177" s="67"/>
      <c r="H177" s="67"/>
      <c r="I177" s="67"/>
      <c r="J177" s="67"/>
      <c r="Y177" s="91"/>
      <c r="Z177" s="81" t="str">
        <f t="shared" si="7"/>
        <v/>
      </c>
      <c r="AA177" s="81">
        <f>COUNTIFS(Data!$C$14:$C$512,Y177,Data!$D$14:$D$512,"Yes",Data!$E$14:$E$512,"Yes",Data!$F$14:$F$512,"Yes",Data!$G$14:$G$512,"Yes")</f>
        <v>0</v>
      </c>
      <c r="AB177" s="81">
        <f>COUNTIFS(Data!$C$14:$C$512,Y177)</f>
        <v>0</v>
      </c>
      <c r="AC177" s="81" t="b">
        <f t="shared" si="9"/>
        <v>0</v>
      </c>
      <c r="AD177" s="81"/>
      <c r="AE177" s="81"/>
    </row>
    <row r="178" spans="2:31" ht="15">
      <c r="B178" s="64">
        <f t="shared" si="8"/>
        <v>165</v>
      </c>
      <c r="C178" s="66"/>
      <c r="D178" s="66"/>
      <c r="E178" s="66"/>
      <c r="F178" s="66"/>
      <c r="G178" s="66"/>
      <c r="H178" s="66"/>
      <c r="I178" s="66"/>
      <c r="J178" s="66"/>
      <c r="Y178" s="91"/>
      <c r="Z178" s="81" t="str">
        <f t="shared" si="7"/>
        <v/>
      </c>
      <c r="AA178" s="81">
        <f>COUNTIFS(Data!$C$14:$C$512,Y178,Data!$D$14:$D$512,"Yes",Data!$E$14:$E$512,"Yes",Data!$F$14:$F$512,"Yes",Data!$G$14:$G$512,"Yes")</f>
        <v>0</v>
      </c>
      <c r="AB178" s="81">
        <f>COUNTIFS(Data!$C$14:$C$512,Y178)</f>
        <v>0</v>
      </c>
      <c r="AC178" s="81" t="b">
        <f t="shared" si="9"/>
        <v>0</v>
      </c>
      <c r="AD178" s="81"/>
      <c r="AE178" s="81"/>
    </row>
    <row r="179" spans="2:31" ht="15">
      <c r="B179" s="63">
        <f t="shared" si="8"/>
        <v>166</v>
      </c>
      <c r="C179" s="67"/>
      <c r="D179" s="67"/>
      <c r="E179" s="67"/>
      <c r="F179" s="67"/>
      <c r="G179" s="67"/>
      <c r="H179" s="67"/>
      <c r="I179" s="67"/>
      <c r="J179" s="67"/>
      <c r="Y179" s="91"/>
      <c r="Z179" s="81" t="str">
        <f t="shared" si="7"/>
        <v/>
      </c>
      <c r="AA179" s="81">
        <f>COUNTIFS(Data!$C$14:$C$512,Y179,Data!$D$14:$D$512,"Yes",Data!$E$14:$E$512,"Yes",Data!$F$14:$F$512,"Yes",Data!$G$14:$G$512,"Yes")</f>
        <v>0</v>
      </c>
      <c r="AB179" s="81">
        <f>COUNTIFS(Data!$C$14:$C$512,Y179)</f>
        <v>0</v>
      </c>
      <c r="AC179" s="81" t="b">
        <f t="shared" si="9"/>
        <v>0</v>
      </c>
      <c r="AD179" s="81"/>
      <c r="AE179" s="81"/>
    </row>
    <row r="180" spans="2:31" ht="15">
      <c r="B180" s="64">
        <f t="shared" si="8"/>
        <v>167</v>
      </c>
      <c r="C180" s="66"/>
      <c r="D180" s="66"/>
      <c r="E180" s="66"/>
      <c r="F180" s="66"/>
      <c r="G180" s="66"/>
      <c r="H180" s="66"/>
      <c r="I180" s="66"/>
      <c r="J180" s="66"/>
      <c r="Y180" s="91"/>
      <c r="Z180" s="81" t="str">
        <f t="shared" si="7"/>
        <v/>
      </c>
      <c r="AA180" s="81">
        <f>COUNTIFS(Data!$C$14:$C$512,Y180,Data!$D$14:$D$512,"Yes",Data!$E$14:$E$512,"Yes",Data!$F$14:$F$512,"Yes",Data!$G$14:$G$512,"Yes")</f>
        <v>0</v>
      </c>
      <c r="AB180" s="81">
        <f>COUNTIFS(Data!$C$14:$C$512,Y180)</f>
        <v>0</v>
      </c>
      <c r="AC180" s="81" t="b">
        <f t="shared" si="9"/>
        <v>0</v>
      </c>
      <c r="AD180" s="81"/>
      <c r="AE180" s="81"/>
    </row>
    <row r="181" spans="2:31" ht="15">
      <c r="B181" s="63">
        <f t="shared" si="8"/>
        <v>168</v>
      </c>
      <c r="C181" s="67"/>
      <c r="D181" s="67"/>
      <c r="E181" s="67"/>
      <c r="F181" s="67"/>
      <c r="G181" s="67"/>
      <c r="H181" s="67"/>
      <c r="I181" s="67"/>
      <c r="J181" s="67"/>
      <c r="Y181" s="91"/>
      <c r="Z181" s="81" t="str">
        <f t="shared" si="7"/>
        <v/>
      </c>
      <c r="AA181" s="81">
        <f>COUNTIFS(Data!$C$14:$C$512,Y181,Data!$D$14:$D$512,"Yes",Data!$E$14:$E$512,"Yes",Data!$F$14:$F$512,"Yes",Data!$G$14:$G$512,"Yes")</f>
        <v>0</v>
      </c>
      <c r="AB181" s="81">
        <f>COUNTIFS(Data!$C$14:$C$512,Y181)</f>
        <v>0</v>
      </c>
      <c r="AC181" s="81" t="b">
        <f t="shared" si="9"/>
        <v>0</v>
      </c>
      <c r="AD181" s="81"/>
      <c r="AE181" s="81"/>
    </row>
    <row r="182" spans="2:31" ht="15">
      <c r="B182" s="64">
        <f t="shared" si="8"/>
        <v>169</v>
      </c>
      <c r="C182" s="66"/>
      <c r="D182" s="66"/>
      <c r="E182" s="66"/>
      <c r="F182" s="66"/>
      <c r="G182" s="66"/>
      <c r="H182" s="66"/>
      <c r="I182" s="66"/>
      <c r="J182" s="66"/>
      <c r="Y182" s="91"/>
      <c r="Z182" s="81" t="str">
        <f t="shared" si="7"/>
        <v/>
      </c>
      <c r="AA182" s="81">
        <f>COUNTIFS(Data!$C$14:$C$512,Y182,Data!$D$14:$D$512,"Yes",Data!$E$14:$E$512,"Yes",Data!$F$14:$F$512,"Yes",Data!$G$14:$G$512,"Yes")</f>
        <v>0</v>
      </c>
      <c r="AB182" s="81">
        <f>COUNTIFS(Data!$C$14:$C$512,Y182)</f>
        <v>0</v>
      </c>
      <c r="AC182" s="81" t="b">
        <f t="shared" si="9"/>
        <v>0</v>
      </c>
      <c r="AD182" s="81"/>
      <c r="AE182" s="81"/>
    </row>
    <row r="183" spans="2:31" ht="15">
      <c r="B183" s="63">
        <f t="shared" si="8"/>
        <v>170</v>
      </c>
      <c r="C183" s="67"/>
      <c r="D183" s="67"/>
      <c r="E183" s="67"/>
      <c r="F183" s="67"/>
      <c r="G183" s="67"/>
      <c r="H183" s="67"/>
      <c r="I183" s="67"/>
      <c r="J183" s="67"/>
      <c r="Y183" s="91"/>
      <c r="Z183" s="81" t="str">
        <f t="shared" si="7"/>
        <v/>
      </c>
      <c r="AA183" s="81">
        <f>COUNTIFS(Data!$C$14:$C$512,Y183,Data!$D$14:$D$512,"Yes",Data!$E$14:$E$512,"Yes",Data!$F$14:$F$512,"Yes",Data!$G$14:$G$512,"Yes")</f>
        <v>0</v>
      </c>
      <c r="AB183" s="81">
        <f>COUNTIFS(Data!$C$14:$C$512,Y183)</f>
        <v>0</v>
      </c>
      <c r="AC183" s="81" t="b">
        <f t="shared" si="9"/>
        <v>0</v>
      </c>
      <c r="AD183" s="81"/>
      <c r="AE183" s="81"/>
    </row>
    <row r="184" spans="2:31" ht="15">
      <c r="B184" s="64">
        <f t="shared" si="8"/>
        <v>171</v>
      </c>
      <c r="C184" s="66"/>
      <c r="D184" s="66"/>
      <c r="E184" s="66"/>
      <c r="F184" s="66"/>
      <c r="G184" s="66"/>
      <c r="H184" s="66"/>
      <c r="I184" s="66"/>
      <c r="J184" s="66"/>
      <c r="Y184" s="91"/>
      <c r="Z184" s="81" t="str">
        <f t="shared" si="7"/>
        <v/>
      </c>
      <c r="AA184" s="81">
        <f>COUNTIFS(Data!$C$14:$C$512,Y184,Data!$D$14:$D$512,"Yes",Data!$E$14:$E$512,"Yes",Data!$F$14:$F$512,"Yes",Data!$G$14:$G$512,"Yes")</f>
        <v>0</v>
      </c>
      <c r="AB184" s="81">
        <f>COUNTIFS(Data!$C$14:$C$512,Y184)</f>
        <v>0</v>
      </c>
      <c r="AC184" s="81" t="b">
        <f t="shared" si="9"/>
        <v>0</v>
      </c>
      <c r="AD184" s="81"/>
      <c r="AE184" s="81"/>
    </row>
    <row r="185" spans="2:31" ht="15">
      <c r="B185" s="63">
        <f t="shared" si="8"/>
        <v>172</v>
      </c>
      <c r="C185" s="67"/>
      <c r="D185" s="67"/>
      <c r="E185" s="67"/>
      <c r="F185" s="67"/>
      <c r="G185" s="67"/>
      <c r="H185" s="67"/>
      <c r="I185" s="67"/>
      <c r="J185" s="67"/>
      <c r="Y185" s="91"/>
      <c r="Z185" s="81" t="str">
        <f t="shared" si="7"/>
        <v/>
      </c>
      <c r="AA185" s="81">
        <f>COUNTIFS(Data!$C$14:$C$512,Y185,Data!$D$14:$D$512,"Yes",Data!$E$14:$E$512,"Yes",Data!$F$14:$F$512,"Yes",Data!$G$14:$G$512,"Yes")</f>
        <v>0</v>
      </c>
      <c r="AB185" s="81">
        <f>COUNTIFS(Data!$C$14:$C$512,Y185)</f>
        <v>0</v>
      </c>
      <c r="AC185" s="81" t="b">
        <f t="shared" si="9"/>
        <v>0</v>
      </c>
      <c r="AD185" s="81"/>
      <c r="AE185" s="81"/>
    </row>
    <row r="186" spans="2:31" ht="15">
      <c r="B186" s="64">
        <f t="shared" si="8"/>
        <v>173</v>
      </c>
      <c r="C186" s="66"/>
      <c r="D186" s="66"/>
      <c r="E186" s="66"/>
      <c r="F186" s="66"/>
      <c r="G186" s="66"/>
      <c r="H186" s="66"/>
      <c r="I186" s="66"/>
      <c r="J186" s="66"/>
      <c r="Y186" s="91"/>
      <c r="Z186" s="81" t="str">
        <f t="shared" si="7"/>
        <v/>
      </c>
      <c r="AA186" s="81">
        <f>COUNTIFS(Data!$C$14:$C$512,Y186,Data!$D$14:$D$512,"Yes",Data!$E$14:$E$512,"Yes",Data!$F$14:$F$512,"Yes",Data!$G$14:$G$512,"Yes")</f>
        <v>0</v>
      </c>
      <c r="AB186" s="81">
        <f>COUNTIFS(Data!$C$14:$C$512,Y186)</f>
        <v>0</v>
      </c>
      <c r="AC186" s="81" t="b">
        <f t="shared" si="9"/>
        <v>0</v>
      </c>
      <c r="AD186" s="81"/>
      <c r="AE186" s="81"/>
    </row>
    <row r="187" spans="2:31" ht="15">
      <c r="B187" s="63">
        <f t="shared" si="8"/>
        <v>174</v>
      </c>
      <c r="C187" s="67"/>
      <c r="D187" s="67"/>
      <c r="E187" s="67"/>
      <c r="F187" s="67"/>
      <c r="G187" s="67"/>
      <c r="H187" s="67"/>
      <c r="I187" s="67"/>
      <c r="J187" s="67"/>
      <c r="Y187" s="91"/>
      <c r="Z187" s="81" t="str">
        <f t="shared" si="7"/>
        <v/>
      </c>
      <c r="AA187" s="81">
        <f>COUNTIFS(Data!$C$14:$C$512,Y187,Data!$D$14:$D$512,"Yes",Data!$E$14:$E$512,"Yes",Data!$F$14:$F$512,"Yes",Data!$G$14:$G$512,"Yes")</f>
        <v>0</v>
      </c>
      <c r="AB187" s="81">
        <f>COUNTIFS(Data!$C$14:$C$512,Y187)</f>
        <v>0</v>
      </c>
      <c r="AC187" s="81" t="b">
        <f t="shared" si="9"/>
        <v>0</v>
      </c>
      <c r="AD187" s="81"/>
      <c r="AE187" s="81"/>
    </row>
    <row r="188" spans="2:31" ht="15">
      <c r="B188" s="64">
        <f t="shared" si="8"/>
        <v>175</v>
      </c>
      <c r="C188" s="66"/>
      <c r="D188" s="66"/>
      <c r="E188" s="66"/>
      <c r="F188" s="66"/>
      <c r="G188" s="66"/>
      <c r="H188" s="66"/>
      <c r="I188" s="66"/>
      <c r="J188" s="66"/>
      <c r="Y188" s="91"/>
      <c r="Z188" s="81" t="str">
        <f t="shared" si="7"/>
        <v/>
      </c>
      <c r="AA188" s="81">
        <f>COUNTIFS(Data!$C$14:$C$512,Y188,Data!$D$14:$D$512,"Yes",Data!$E$14:$E$512,"Yes",Data!$F$14:$F$512,"Yes",Data!$G$14:$G$512,"Yes")</f>
        <v>0</v>
      </c>
      <c r="AB188" s="81">
        <f>COUNTIFS(Data!$C$14:$C$512,Y188)</f>
        <v>0</v>
      </c>
      <c r="AC188" s="81" t="b">
        <f t="shared" si="9"/>
        <v>0</v>
      </c>
      <c r="AD188" s="81"/>
      <c r="AE188" s="81"/>
    </row>
    <row r="189" spans="2:31" ht="15">
      <c r="B189" s="63">
        <f t="shared" si="8"/>
        <v>176</v>
      </c>
      <c r="C189" s="67"/>
      <c r="D189" s="67"/>
      <c r="E189" s="67"/>
      <c r="F189" s="67"/>
      <c r="G189" s="67"/>
      <c r="H189" s="67"/>
      <c r="I189" s="67"/>
      <c r="J189" s="67"/>
      <c r="Y189" s="91"/>
      <c r="Z189" s="81" t="str">
        <f t="shared" si="7"/>
        <v/>
      </c>
      <c r="AA189" s="81">
        <f>COUNTIFS(Data!$C$14:$C$512,Y189,Data!$D$14:$D$512,"Yes",Data!$E$14:$E$512,"Yes",Data!$F$14:$F$512,"Yes",Data!$G$14:$G$512,"Yes")</f>
        <v>0</v>
      </c>
      <c r="AB189" s="81">
        <f>COUNTIFS(Data!$C$14:$C$512,Y189)</f>
        <v>0</v>
      </c>
      <c r="AC189" s="81" t="b">
        <f t="shared" si="9"/>
        <v>0</v>
      </c>
      <c r="AD189" s="81"/>
      <c r="AE189" s="81"/>
    </row>
    <row r="190" spans="2:31" ht="15">
      <c r="B190" s="64">
        <f t="shared" si="8"/>
        <v>177</v>
      </c>
      <c r="C190" s="66"/>
      <c r="D190" s="66"/>
      <c r="E190" s="66"/>
      <c r="F190" s="66"/>
      <c r="G190" s="66"/>
      <c r="H190" s="66"/>
      <c r="I190" s="66"/>
      <c r="J190" s="66"/>
      <c r="Y190" s="91"/>
      <c r="Z190" s="81" t="str">
        <f t="shared" si="7"/>
        <v/>
      </c>
      <c r="AA190" s="81">
        <f>COUNTIFS(Data!$C$14:$C$512,Y190,Data!$D$14:$D$512,"Yes",Data!$E$14:$E$512,"Yes",Data!$F$14:$F$512,"Yes",Data!$G$14:$G$512,"Yes")</f>
        <v>0</v>
      </c>
      <c r="AB190" s="81">
        <f>COUNTIFS(Data!$C$14:$C$512,Y190)</f>
        <v>0</v>
      </c>
      <c r="AC190" s="81" t="b">
        <f t="shared" si="9"/>
        <v>0</v>
      </c>
      <c r="AD190" s="81"/>
      <c r="AE190" s="81"/>
    </row>
    <row r="191" spans="2:31" ht="15">
      <c r="B191" s="63">
        <f t="shared" si="8"/>
        <v>178</v>
      </c>
      <c r="C191" s="67"/>
      <c r="D191" s="67"/>
      <c r="E191" s="67"/>
      <c r="F191" s="67"/>
      <c r="G191" s="67"/>
      <c r="H191" s="67"/>
      <c r="I191" s="67"/>
      <c r="J191" s="67"/>
      <c r="Y191" s="91"/>
      <c r="Z191" s="81" t="str">
        <f t="shared" si="7"/>
        <v/>
      </c>
      <c r="AA191" s="81">
        <f>COUNTIFS(Data!$C$14:$C$512,Y191,Data!$D$14:$D$512,"Yes",Data!$E$14:$E$512,"Yes",Data!$F$14:$F$512,"Yes",Data!$G$14:$G$512,"Yes")</f>
        <v>0</v>
      </c>
      <c r="AB191" s="81">
        <f>COUNTIFS(Data!$C$14:$C$512,Y191)</f>
        <v>0</v>
      </c>
      <c r="AC191" s="81" t="b">
        <f t="shared" si="9"/>
        <v>0</v>
      </c>
      <c r="AD191" s="81"/>
      <c r="AE191" s="81"/>
    </row>
    <row r="192" spans="2:31" ht="15">
      <c r="B192" s="64">
        <f t="shared" si="8"/>
        <v>179</v>
      </c>
      <c r="C192" s="66"/>
      <c r="D192" s="66"/>
      <c r="E192" s="66"/>
      <c r="F192" s="66"/>
      <c r="G192" s="66"/>
      <c r="H192" s="66"/>
      <c r="I192" s="66"/>
      <c r="J192" s="66"/>
      <c r="Y192" s="91"/>
      <c r="Z192" s="81" t="str">
        <f t="shared" si="7"/>
        <v/>
      </c>
      <c r="AA192" s="81">
        <f>COUNTIFS(Data!$C$14:$C$512,Y192,Data!$D$14:$D$512,"Yes",Data!$E$14:$E$512,"Yes",Data!$F$14:$F$512,"Yes",Data!$G$14:$G$512,"Yes")</f>
        <v>0</v>
      </c>
      <c r="AB192" s="81">
        <f>COUNTIFS(Data!$C$14:$C$512,Y192)</f>
        <v>0</v>
      </c>
      <c r="AC192" s="81" t="b">
        <f t="shared" si="9"/>
        <v>0</v>
      </c>
      <c r="AD192" s="81"/>
      <c r="AE192" s="81"/>
    </row>
    <row r="193" spans="2:31" ht="15">
      <c r="B193" s="63">
        <f t="shared" si="8"/>
        <v>180</v>
      </c>
      <c r="C193" s="67"/>
      <c r="D193" s="67"/>
      <c r="E193" s="67"/>
      <c r="F193" s="67"/>
      <c r="G193" s="67"/>
      <c r="H193" s="67"/>
      <c r="I193" s="67"/>
      <c r="J193" s="67"/>
      <c r="Y193" s="91"/>
      <c r="Z193" s="81" t="str">
        <f t="shared" si="7"/>
        <v/>
      </c>
      <c r="AA193" s="81">
        <f>COUNTIFS(Data!$C$14:$C$512,Y193,Data!$D$14:$D$512,"Yes",Data!$E$14:$E$512,"Yes",Data!$F$14:$F$512,"Yes",Data!$G$14:$G$512,"Yes")</f>
        <v>0</v>
      </c>
      <c r="AB193" s="81">
        <f>COUNTIFS(Data!$C$14:$C$512,Y193)</f>
        <v>0</v>
      </c>
      <c r="AC193" s="81" t="b">
        <f t="shared" si="9"/>
        <v>0</v>
      </c>
      <c r="AD193" s="81"/>
      <c r="AE193" s="81"/>
    </row>
    <row r="194" spans="2:31" ht="15">
      <c r="B194" s="64">
        <f t="shared" si="8"/>
        <v>181</v>
      </c>
      <c r="C194" s="66"/>
      <c r="D194" s="66"/>
      <c r="E194" s="66"/>
      <c r="F194" s="66"/>
      <c r="G194" s="66"/>
      <c r="H194" s="66"/>
      <c r="I194" s="66"/>
      <c r="J194" s="66"/>
      <c r="Y194" s="91"/>
      <c r="Z194" s="81" t="str">
        <f t="shared" si="7"/>
        <v/>
      </c>
      <c r="AA194" s="81">
        <f>COUNTIFS(Data!$C$14:$C$512,Y194,Data!$D$14:$D$512,"Yes",Data!$E$14:$E$512,"Yes",Data!$F$14:$F$512,"Yes",Data!$G$14:$G$512,"Yes")</f>
        <v>0</v>
      </c>
      <c r="AB194" s="81">
        <f>COUNTIFS(Data!$C$14:$C$512,Y194)</f>
        <v>0</v>
      </c>
      <c r="AC194" s="81" t="b">
        <f t="shared" si="9"/>
        <v>0</v>
      </c>
      <c r="AD194" s="81"/>
      <c r="AE194" s="81"/>
    </row>
    <row r="195" spans="2:31" ht="15">
      <c r="B195" s="63">
        <f t="shared" si="8"/>
        <v>182</v>
      </c>
      <c r="C195" s="67"/>
      <c r="D195" s="67"/>
      <c r="E195" s="67"/>
      <c r="F195" s="67"/>
      <c r="G195" s="67"/>
      <c r="H195" s="67"/>
      <c r="I195" s="67"/>
      <c r="J195" s="67"/>
      <c r="Y195" s="91"/>
      <c r="Z195" s="81" t="str">
        <f t="shared" si="7"/>
        <v/>
      </c>
      <c r="AA195" s="81">
        <f>COUNTIFS(Data!$C$14:$C$512,Y195,Data!$D$14:$D$512,"Yes",Data!$E$14:$E$512,"Yes",Data!$F$14:$F$512,"Yes",Data!$G$14:$G$512,"Yes")</f>
        <v>0</v>
      </c>
      <c r="AB195" s="81">
        <f>COUNTIFS(Data!$C$14:$C$512,Y195)</f>
        <v>0</v>
      </c>
      <c r="AC195" s="81" t="b">
        <f t="shared" si="9"/>
        <v>0</v>
      </c>
      <c r="AD195" s="81"/>
      <c r="AE195" s="81"/>
    </row>
    <row r="196" spans="2:31" ht="15">
      <c r="B196" s="64">
        <f t="shared" si="8"/>
        <v>183</v>
      </c>
      <c r="C196" s="66"/>
      <c r="D196" s="66"/>
      <c r="E196" s="66"/>
      <c r="F196" s="66"/>
      <c r="G196" s="66"/>
      <c r="H196" s="66"/>
      <c r="I196" s="66"/>
      <c r="J196" s="66"/>
      <c r="Y196" s="91"/>
      <c r="Z196" s="81" t="str">
        <f t="shared" si="7"/>
        <v/>
      </c>
      <c r="AA196" s="81">
        <f>COUNTIFS(Data!$C$14:$C$512,Y196,Data!$D$14:$D$512,"Yes",Data!$E$14:$E$512,"Yes",Data!$F$14:$F$512,"Yes",Data!$G$14:$G$512,"Yes")</f>
        <v>0</v>
      </c>
      <c r="AB196" s="81">
        <f>COUNTIFS(Data!$C$14:$C$512,Y196)</f>
        <v>0</v>
      </c>
      <c r="AC196" s="81" t="b">
        <f t="shared" si="9"/>
        <v>0</v>
      </c>
      <c r="AD196" s="81"/>
      <c r="AE196" s="81"/>
    </row>
    <row r="197" spans="2:31" ht="15">
      <c r="B197" s="63">
        <f t="shared" si="8"/>
        <v>184</v>
      </c>
      <c r="C197" s="67"/>
      <c r="D197" s="67"/>
      <c r="E197" s="67"/>
      <c r="F197" s="67"/>
      <c r="G197" s="67"/>
      <c r="H197" s="67"/>
      <c r="I197" s="67"/>
      <c r="J197" s="67"/>
      <c r="Y197" s="91"/>
      <c r="Z197" s="81" t="str">
        <f t="shared" si="7"/>
        <v/>
      </c>
      <c r="AA197" s="81">
        <f>COUNTIFS(Data!$C$14:$C$512,Y197,Data!$D$14:$D$512,"Yes",Data!$E$14:$E$512,"Yes",Data!$F$14:$F$512,"Yes",Data!$G$14:$G$512,"Yes")</f>
        <v>0</v>
      </c>
      <c r="AB197" s="81">
        <f>COUNTIFS(Data!$C$14:$C$512,Y197)</f>
        <v>0</v>
      </c>
      <c r="AC197" s="81" t="b">
        <f t="shared" si="9"/>
        <v>0</v>
      </c>
      <c r="AD197" s="81"/>
      <c r="AE197" s="81"/>
    </row>
    <row r="198" spans="2:31" ht="15">
      <c r="B198" s="64">
        <f t="shared" si="8"/>
        <v>185</v>
      </c>
      <c r="C198" s="66"/>
      <c r="D198" s="66"/>
      <c r="E198" s="66"/>
      <c r="F198" s="66"/>
      <c r="G198" s="66"/>
      <c r="H198" s="66"/>
      <c r="I198" s="66"/>
      <c r="J198" s="66"/>
      <c r="Y198" s="91"/>
      <c r="Z198" s="81" t="str">
        <f t="shared" si="7"/>
        <v/>
      </c>
      <c r="AA198" s="81">
        <f>COUNTIFS(Data!$C$14:$C$512,Y198,Data!$D$14:$D$512,"Yes",Data!$E$14:$E$512,"Yes",Data!$F$14:$F$512,"Yes",Data!$G$14:$G$512,"Yes")</f>
        <v>0</v>
      </c>
      <c r="AB198" s="81">
        <f>COUNTIFS(Data!$C$14:$C$512,Y198)</f>
        <v>0</v>
      </c>
      <c r="AC198" s="81" t="b">
        <f t="shared" si="9"/>
        <v>0</v>
      </c>
      <c r="AD198" s="81"/>
      <c r="AE198" s="81"/>
    </row>
    <row r="199" spans="2:31" ht="15">
      <c r="B199" s="63">
        <f t="shared" si="8"/>
        <v>186</v>
      </c>
      <c r="C199" s="67"/>
      <c r="D199" s="67"/>
      <c r="E199" s="67"/>
      <c r="F199" s="67"/>
      <c r="G199" s="67"/>
      <c r="H199" s="67"/>
      <c r="I199" s="67"/>
      <c r="J199" s="67"/>
      <c r="Y199" s="91"/>
      <c r="Z199" s="81" t="str">
        <f t="shared" si="7"/>
        <v/>
      </c>
      <c r="AA199" s="81">
        <f>COUNTIFS(Data!$C$14:$C$512,Y199,Data!$D$14:$D$512,"Yes",Data!$E$14:$E$512,"Yes",Data!$F$14:$F$512,"Yes",Data!$G$14:$G$512,"Yes")</f>
        <v>0</v>
      </c>
      <c r="AB199" s="81">
        <f>COUNTIFS(Data!$C$14:$C$512,Y199)</f>
        <v>0</v>
      </c>
      <c r="AC199" s="81" t="b">
        <f t="shared" si="9"/>
        <v>0</v>
      </c>
      <c r="AD199" s="81"/>
      <c r="AE199" s="81"/>
    </row>
    <row r="200" spans="2:31" ht="15">
      <c r="B200" s="64">
        <f t="shared" si="8"/>
        <v>187</v>
      </c>
      <c r="C200" s="66"/>
      <c r="D200" s="66"/>
      <c r="E200" s="66"/>
      <c r="F200" s="66"/>
      <c r="G200" s="66"/>
      <c r="H200" s="66"/>
      <c r="I200" s="66"/>
      <c r="J200" s="66"/>
      <c r="Y200" s="91"/>
      <c r="Z200" s="81" t="str">
        <f t="shared" si="7"/>
        <v/>
      </c>
      <c r="AA200" s="81">
        <f>COUNTIFS(Data!$C$14:$C$512,Y200,Data!$D$14:$D$512,"Yes",Data!$E$14:$E$512,"Yes",Data!$F$14:$F$512,"Yes",Data!$G$14:$G$512,"Yes")</f>
        <v>0</v>
      </c>
      <c r="AB200" s="81">
        <f>COUNTIFS(Data!$C$14:$C$512,Y200)</f>
        <v>0</v>
      </c>
      <c r="AC200" s="81" t="b">
        <f t="shared" si="9"/>
        <v>0</v>
      </c>
      <c r="AD200" s="81"/>
      <c r="AE200" s="81"/>
    </row>
    <row r="201" spans="2:31" ht="15">
      <c r="B201" s="63">
        <f t="shared" si="8"/>
        <v>188</v>
      </c>
      <c r="C201" s="67"/>
      <c r="D201" s="67"/>
      <c r="E201" s="67"/>
      <c r="F201" s="67"/>
      <c r="G201" s="67"/>
      <c r="H201" s="67"/>
      <c r="I201" s="67"/>
      <c r="J201" s="67"/>
      <c r="Y201" s="91"/>
      <c r="Z201" s="81" t="str">
        <f t="shared" si="7"/>
        <v/>
      </c>
      <c r="AA201" s="81">
        <f>COUNTIFS(Data!$C$14:$C$512,Y201,Data!$D$14:$D$512,"Yes",Data!$E$14:$E$512,"Yes",Data!$F$14:$F$512,"Yes",Data!$G$14:$G$512,"Yes")</f>
        <v>0</v>
      </c>
      <c r="AB201" s="81">
        <f>COUNTIFS(Data!$C$14:$C$512,Y201)</f>
        <v>0</v>
      </c>
      <c r="AC201" s="81" t="b">
        <f t="shared" si="9"/>
        <v>0</v>
      </c>
      <c r="AD201" s="81"/>
      <c r="AE201" s="81"/>
    </row>
    <row r="202" spans="2:31" ht="15">
      <c r="B202" s="64">
        <f t="shared" si="8"/>
        <v>189</v>
      </c>
      <c r="C202" s="66"/>
      <c r="D202" s="66"/>
      <c r="E202" s="66"/>
      <c r="F202" s="66"/>
      <c r="G202" s="66"/>
      <c r="H202" s="66"/>
      <c r="I202" s="66"/>
      <c r="J202" s="66"/>
      <c r="Y202" s="91"/>
      <c r="Z202" s="81" t="str">
        <f t="shared" si="7"/>
        <v/>
      </c>
      <c r="AA202" s="81">
        <f>COUNTIFS(Data!$C$14:$C$512,Y202,Data!$D$14:$D$512,"Yes",Data!$E$14:$E$512,"Yes",Data!$F$14:$F$512,"Yes",Data!$G$14:$G$512,"Yes")</f>
        <v>0</v>
      </c>
      <c r="AB202" s="81">
        <f>COUNTIFS(Data!$C$14:$C$512,Y202)</f>
        <v>0</v>
      </c>
      <c r="AC202" s="81" t="b">
        <f t="shared" si="9"/>
        <v>0</v>
      </c>
      <c r="AD202" s="81"/>
      <c r="AE202" s="81"/>
    </row>
    <row r="203" spans="2:31" ht="15">
      <c r="B203" s="63">
        <f t="shared" si="8"/>
        <v>190</v>
      </c>
      <c r="C203" s="67"/>
      <c r="D203" s="67"/>
      <c r="E203" s="67"/>
      <c r="F203" s="67"/>
      <c r="G203" s="67"/>
      <c r="H203" s="67"/>
      <c r="I203" s="67"/>
      <c r="J203" s="67"/>
      <c r="Y203" s="91"/>
      <c r="Z203" s="81" t="str">
        <f t="shared" si="7"/>
        <v/>
      </c>
      <c r="AA203" s="81">
        <f>COUNTIFS(Data!$C$14:$C$512,Y203,Data!$D$14:$D$512,"Yes",Data!$E$14:$E$512,"Yes",Data!$F$14:$F$512,"Yes",Data!$G$14:$G$512,"Yes")</f>
        <v>0</v>
      </c>
      <c r="AB203" s="81">
        <f>COUNTIFS(Data!$C$14:$C$512,Y203)</f>
        <v>0</v>
      </c>
      <c r="AC203" s="81" t="b">
        <f t="shared" si="9"/>
        <v>0</v>
      </c>
      <c r="AD203" s="81"/>
      <c r="AE203" s="81"/>
    </row>
    <row r="204" spans="2:31" ht="15">
      <c r="B204" s="64">
        <f t="shared" si="8"/>
        <v>191</v>
      </c>
      <c r="C204" s="66"/>
      <c r="D204" s="66"/>
      <c r="E204" s="66"/>
      <c r="F204" s="66"/>
      <c r="G204" s="66"/>
      <c r="H204" s="66"/>
      <c r="I204" s="66"/>
      <c r="J204" s="66"/>
      <c r="Y204" s="91"/>
      <c r="Z204" s="81" t="str">
        <f t="shared" si="7"/>
        <v/>
      </c>
      <c r="AA204" s="81">
        <f>COUNTIFS(Data!$C$14:$C$512,Y204,Data!$D$14:$D$512,"Yes",Data!$E$14:$E$512,"Yes",Data!$F$14:$F$512,"Yes",Data!$G$14:$G$512,"Yes")</f>
        <v>0</v>
      </c>
      <c r="AB204" s="81">
        <f>COUNTIFS(Data!$C$14:$C$512,Y204)</f>
        <v>0</v>
      </c>
      <c r="AC204" s="81" t="b">
        <f t="shared" si="9"/>
        <v>0</v>
      </c>
      <c r="AD204" s="81"/>
      <c r="AE204" s="81"/>
    </row>
    <row r="205" spans="2:31" ht="15">
      <c r="B205" s="63">
        <f t="shared" si="8"/>
        <v>192</v>
      </c>
      <c r="C205" s="67"/>
      <c r="D205" s="67"/>
      <c r="E205" s="67"/>
      <c r="F205" s="67"/>
      <c r="G205" s="67"/>
      <c r="H205" s="67"/>
      <c r="I205" s="67"/>
      <c r="J205" s="67"/>
      <c r="Y205" s="91"/>
      <c r="Z205" s="81" t="str">
        <f t="shared" si="7"/>
        <v/>
      </c>
      <c r="AA205" s="81">
        <f>COUNTIFS(Data!$C$14:$C$512,Y205,Data!$D$14:$D$512,"Yes",Data!$E$14:$E$512,"Yes",Data!$F$14:$F$512,"Yes",Data!$G$14:$G$512,"Yes")</f>
        <v>0</v>
      </c>
      <c r="AB205" s="81">
        <f>COUNTIFS(Data!$C$14:$C$512,Y205)</f>
        <v>0</v>
      </c>
      <c r="AC205" s="81" t="b">
        <f t="shared" si="9"/>
        <v>0</v>
      </c>
      <c r="AD205" s="81"/>
      <c r="AE205" s="81"/>
    </row>
    <row r="206" spans="2:31" ht="15">
      <c r="B206" s="64">
        <f t="shared" si="8"/>
        <v>193</v>
      </c>
      <c r="C206" s="66"/>
      <c r="D206" s="66"/>
      <c r="E206" s="66"/>
      <c r="F206" s="66"/>
      <c r="G206" s="66"/>
      <c r="H206" s="66"/>
      <c r="I206" s="66"/>
      <c r="J206" s="66"/>
      <c r="Y206" s="91"/>
      <c r="Z206" s="81" t="str">
        <f t="shared" si="7"/>
        <v/>
      </c>
      <c r="AA206" s="81">
        <f>COUNTIFS(Data!$C$14:$C$512,Y206,Data!$D$14:$D$512,"Yes",Data!$E$14:$E$512,"Yes",Data!$F$14:$F$512,"Yes",Data!$G$14:$G$512,"Yes")</f>
        <v>0</v>
      </c>
      <c r="AB206" s="81">
        <f>COUNTIFS(Data!$C$14:$C$512,Y206)</f>
        <v>0</v>
      </c>
      <c r="AC206" s="81" t="b">
        <f t="shared" si="9"/>
        <v>0</v>
      </c>
      <c r="AD206" s="81"/>
      <c r="AE206" s="81"/>
    </row>
    <row r="207" spans="2:31" ht="15">
      <c r="B207" s="63">
        <f t="shared" si="8"/>
        <v>194</v>
      </c>
      <c r="C207" s="67"/>
      <c r="D207" s="67"/>
      <c r="E207" s="67"/>
      <c r="F207" s="67"/>
      <c r="G207" s="67"/>
      <c r="H207" s="67"/>
      <c r="I207" s="67"/>
      <c r="J207" s="67"/>
      <c r="Y207" s="91"/>
      <c r="Z207" s="81" t="str">
        <f aca="true" t="shared" si="10" ref="Z207:Z270">IF(ISBLANK(Y207),"",VLOOKUP(Y207,$C$14:$H$512,6))</f>
        <v/>
      </c>
      <c r="AA207" s="81">
        <f>COUNTIFS(Data!$C$14:$C$512,Y207,Data!$D$14:$D$512,"Yes",Data!$E$14:$E$512,"Yes",Data!$F$14:$F$512,"Yes",Data!$G$14:$G$512,"Yes")</f>
        <v>0</v>
      </c>
      <c r="AB207" s="81">
        <f>COUNTIFS(Data!$C$14:$C$512,Y207)</f>
        <v>0</v>
      </c>
      <c r="AC207" s="81" t="b">
        <f t="shared" si="9"/>
        <v>0</v>
      </c>
      <c r="AD207" s="81"/>
      <c r="AE207" s="81"/>
    </row>
    <row r="208" spans="2:31" ht="15">
      <c r="B208" s="64">
        <f aca="true" t="shared" si="11" ref="B208:B271">B207+1</f>
        <v>195</v>
      </c>
      <c r="C208" s="66"/>
      <c r="D208" s="66"/>
      <c r="E208" s="66"/>
      <c r="F208" s="66"/>
      <c r="G208" s="66"/>
      <c r="H208" s="66"/>
      <c r="I208" s="66"/>
      <c r="J208" s="66"/>
      <c r="Y208" s="91"/>
      <c r="Z208" s="81" t="str">
        <f t="shared" si="10"/>
        <v/>
      </c>
      <c r="AA208" s="81">
        <f>COUNTIFS(Data!$C$14:$C$512,Y208,Data!$D$14:$D$512,"Yes",Data!$E$14:$E$512,"Yes",Data!$F$14:$F$512,"Yes",Data!$G$14:$G$512,"Yes")</f>
        <v>0</v>
      </c>
      <c r="AB208" s="81">
        <f>COUNTIFS(Data!$C$14:$C$512,Y208)</f>
        <v>0</v>
      </c>
      <c r="AC208" s="81" t="b">
        <f t="shared" si="9"/>
        <v>0</v>
      </c>
      <c r="AD208" s="81"/>
      <c r="AE208" s="81"/>
    </row>
    <row r="209" spans="2:31" ht="15">
      <c r="B209" s="63">
        <f t="shared" si="11"/>
        <v>196</v>
      </c>
      <c r="C209" s="67"/>
      <c r="D209" s="67"/>
      <c r="E209" s="67"/>
      <c r="F209" s="67"/>
      <c r="G209" s="67"/>
      <c r="H209" s="67"/>
      <c r="I209" s="67"/>
      <c r="J209" s="67"/>
      <c r="Y209" s="91"/>
      <c r="Z209" s="81" t="str">
        <f t="shared" si="10"/>
        <v/>
      </c>
      <c r="AA209" s="81">
        <f>COUNTIFS(Data!$C$14:$C$512,Y209,Data!$D$14:$D$512,"Yes",Data!$E$14:$E$512,"Yes",Data!$F$14:$F$512,"Yes",Data!$G$14:$G$512,"Yes")</f>
        <v>0</v>
      </c>
      <c r="AB209" s="81">
        <f>COUNTIFS(Data!$C$14:$C$512,Y209)</f>
        <v>0</v>
      </c>
      <c r="AC209" s="81" t="b">
        <f t="shared" si="9"/>
        <v>0</v>
      </c>
      <c r="AD209" s="81"/>
      <c r="AE209" s="81"/>
    </row>
    <row r="210" spans="2:31" ht="15">
      <c r="B210" s="64">
        <f t="shared" si="11"/>
        <v>197</v>
      </c>
      <c r="C210" s="66"/>
      <c r="D210" s="66"/>
      <c r="E210" s="66"/>
      <c r="F210" s="66"/>
      <c r="G210" s="66"/>
      <c r="H210" s="66"/>
      <c r="I210" s="66"/>
      <c r="J210" s="66"/>
      <c r="Y210" s="91"/>
      <c r="Z210" s="81" t="str">
        <f t="shared" si="10"/>
        <v/>
      </c>
      <c r="AA210" s="81">
        <f>COUNTIFS(Data!$C$14:$C$512,Y210,Data!$D$14:$D$512,"Yes",Data!$E$14:$E$512,"Yes",Data!$F$14:$F$512,"Yes",Data!$G$14:$G$512,"Yes")</f>
        <v>0</v>
      </c>
      <c r="AB210" s="81">
        <f>COUNTIFS(Data!$C$14:$C$512,Y210)</f>
        <v>0</v>
      </c>
      <c r="AC210" s="81" t="b">
        <f t="shared" si="9"/>
        <v>0</v>
      </c>
      <c r="AD210" s="81"/>
      <c r="AE210" s="81"/>
    </row>
    <row r="211" spans="2:31" ht="15">
      <c r="B211" s="63">
        <f t="shared" si="11"/>
        <v>198</v>
      </c>
      <c r="C211" s="67"/>
      <c r="D211" s="67"/>
      <c r="E211" s="67"/>
      <c r="F211" s="67"/>
      <c r="G211" s="67"/>
      <c r="H211" s="67"/>
      <c r="I211" s="67"/>
      <c r="J211" s="67"/>
      <c r="Y211" s="91"/>
      <c r="Z211" s="81" t="str">
        <f t="shared" si="10"/>
        <v/>
      </c>
      <c r="AA211" s="81">
        <f>COUNTIFS(Data!$C$14:$C$512,Y211,Data!$D$14:$D$512,"Yes",Data!$E$14:$E$512,"Yes",Data!$F$14:$F$512,"Yes",Data!$G$14:$G$512,"Yes")</f>
        <v>0</v>
      </c>
      <c r="AB211" s="81">
        <f>COUNTIFS(Data!$C$14:$C$512,Y211)</f>
        <v>0</v>
      </c>
      <c r="AC211" s="81" t="b">
        <f t="shared" si="9"/>
        <v>0</v>
      </c>
      <c r="AD211" s="81"/>
      <c r="AE211" s="81"/>
    </row>
    <row r="212" spans="2:31" ht="15">
      <c r="B212" s="64">
        <f t="shared" si="11"/>
        <v>199</v>
      </c>
      <c r="C212" s="66"/>
      <c r="D212" s="66"/>
      <c r="E212" s="66"/>
      <c r="F212" s="66"/>
      <c r="G212" s="66"/>
      <c r="H212" s="66"/>
      <c r="I212" s="66"/>
      <c r="J212" s="66"/>
      <c r="Y212" s="91"/>
      <c r="Z212" s="81" t="str">
        <f t="shared" si="10"/>
        <v/>
      </c>
      <c r="AA212" s="81">
        <f>COUNTIFS(Data!$C$14:$C$512,Y212,Data!$D$14:$D$512,"Yes",Data!$E$14:$E$512,"Yes",Data!$F$14:$F$512,"Yes",Data!$G$14:$G$512,"Yes")</f>
        <v>0</v>
      </c>
      <c r="AB212" s="81">
        <f>COUNTIFS(Data!$C$14:$C$512,Y212)</f>
        <v>0</v>
      </c>
      <c r="AC212" s="81" t="b">
        <f t="shared" si="9"/>
        <v>0</v>
      </c>
      <c r="AD212" s="81"/>
      <c r="AE212" s="81"/>
    </row>
    <row r="213" spans="2:31" ht="15">
      <c r="B213" s="63">
        <f t="shared" si="11"/>
        <v>200</v>
      </c>
      <c r="C213" s="67"/>
      <c r="D213" s="67"/>
      <c r="E213" s="67"/>
      <c r="F213" s="67"/>
      <c r="G213" s="67"/>
      <c r="H213" s="67"/>
      <c r="I213" s="67"/>
      <c r="J213" s="67"/>
      <c r="Y213" s="91"/>
      <c r="Z213" s="81" t="str">
        <f t="shared" si="10"/>
        <v/>
      </c>
      <c r="AA213" s="81">
        <f>COUNTIFS(Data!$C$14:$C$512,Y213,Data!$D$14:$D$512,"Yes",Data!$E$14:$E$512,"Yes",Data!$F$14:$F$512,"Yes",Data!$G$14:$G$512,"Yes")</f>
        <v>0</v>
      </c>
      <c r="AB213" s="81">
        <f>COUNTIFS(Data!$C$14:$C$512,Y213)</f>
        <v>0</v>
      </c>
      <c r="AC213" s="81" t="b">
        <f t="shared" si="9"/>
        <v>0</v>
      </c>
      <c r="AD213" s="81"/>
      <c r="AE213" s="81"/>
    </row>
    <row r="214" spans="2:31" ht="15">
      <c r="B214" s="64">
        <f t="shared" si="11"/>
        <v>201</v>
      </c>
      <c r="C214" s="66"/>
      <c r="D214" s="66"/>
      <c r="E214" s="66"/>
      <c r="F214" s="66"/>
      <c r="G214" s="66"/>
      <c r="H214" s="66"/>
      <c r="I214" s="66"/>
      <c r="J214" s="66"/>
      <c r="Y214" s="91"/>
      <c r="Z214" s="81" t="str">
        <f t="shared" si="10"/>
        <v/>
      </c>
      <c r="AA214" s="81">
        <f>COUNTIFS(Data!$C$14:$C$512,Y214,Data!$D$14:$D$512,"Yes",Data!$E$14:$E$512,"Yes",Data!$F$14:$F$512,"Yes",Data!$G$14:$G$512,"Yes")</f>
        <v>0</v>
      </c>
      <c r="AB214" s="81">
        <f>COUNTIFS(Data!$C$14:$C$512,Y214)</f>
        <v>0</v>
      </c>
      <c r="AC214" s="81" t="b">
        <f aca="true" t="shared" si="12" ref="AC214:AC277">IF(AA214&gt;0,AA214=AB214)</f>
        <v>0</v>
      </c>
      <c r="AD214" s="81"/>
      <c r="AE214" s="81"/>
    </row>
    <row r="215" spans="2:31" ht="15">
      <c r="B215" s="63">
        <f t="shared" si="11"/>
        <v>202</v>
      </c>
      <c r="C215" s="67"/>
      <c r="D215" s="67"/>
      <c r="E215" s="67"/>
      <c r="F215" s="67"/>
      <c r="G215" s="67"/>
      <c r="H215" s="67"/>
      <c r="I215" s="67"/>
      <c r="J215" s="67"/>
      <c r="Y215" s="91"/>
      <c r="Z215" s="81" t="str">
        <f t="shared" si="10"/>
        <v/>
      </c>
      <c r="AA215" s="81">
        <f>COUNTIFS(Data!$C$14:$C$512,Y215,Data!$D$14:$D$512,"Yes",Data!$E$14:$E$512,"Yes",Data!$F$14:$F$512,"Yes",Data!$G$14:$G$512,"Yes")</f>
        <v>0</v>
      </c>
      <c r="AB215" s="81">
        <f>COUNTIFS(Data!$C$14:$C$512,Y215)</f>
        <v>0</v>
      </c>
      <c r="AC215" s="81" t="b">
        <f t="shared" si="12"/>
        <v>0</v>
      </c>
      <c r="AD215" s="81"/>
      <c r="AE215" s="81"/>
    </row>
    <row r="216" spans="2:31" ht="15">
      <c r="B216" s="64">
        <f t="shared" si="11"/>
        <v>203</v>
      </c>
      <c r="C216" s="66"/>
      <c r="D216" s="66"/>
      <c r="E216" s="66"/>
      <c r="F216" s="66"/>
      <c r="G216" s="66"/>
      <c r="H216" s="66"/>
      <c r="I216" s="66"/>
      <c r="J216" s="66"/>
      <c r="Y216" s="91"/>
      <c r="Z216" s="81" t="str">
        <f t="shared" si="10"/>
        <v/>
      </c>
      <c r="AA216" s="81">
        <f>COUNTIFS(Data!$C$14:$C$512,Y216,Data!$D$14:$D$512,"Yes",Data!$E$14:$E$512,"Yes",Data!$F$14:$F$512,"Yes",Data!$G$14:$G$512,"Yes")</f>
        <v>0</v>
      </c>
      <c r="AB216" s="81">
        <f>COUNTIFS(Data!$C$14:$C$512,Y216)</f>
        <v>0</v>
      </c>
      <c r="AC216" s="81" t="b">
        <f t="shared" si="12"/>
        <v>0</v>
      </c>
      <c r="AD216" s="81"/>
      <c r="AE216" s="81"/>
    </row>
    <row r="217" spans="2:31" ht="15">
      <c r="B217" s="63">
        <f t="shared" si="11"/>
        <v>204</v>
      </c>
      <c r="C217" s="67"/>
      <c r="D217" s="67"/>
      <c r="E217" s="67"/>
      <c r="F217" s="67"/>
      <c r="G217" s="67"/>
      <c r="H217" s="67"/>
      <c r="I217" s="67"/>
      <c r="J217" s="67"/>
      <c r="Y217" s="91"/>
      <c r="Z217" s="81" t="str">
        <f t="shared" si="10"/>
        <v/>
      </c>
      <c r="AA217" s="81">
        <f>COUNTIFS(Data!$C$14:$C$512,Y217,Data!$D$14:$D$512,"Yes",Data!$E$14:$E$512,"Yes",Data!$F$14:$F$512,"Yes",Data!$G$14:$G$512,"Yes")</f>
        <v>0</v>
      </c>
      <c r="AB217" s="81">
        <f>COUNTIFS(Data!$C$14:$C$512,Y217)</f>
        <v>0</v>
      </c>
      <c r="AC217" s="81" t="b">
        <f t="shared" si="12"/>
        <v>0</v>
      </c>
      <c r="AD217" s="81"/>
      <c r="AE217" s="81"/>
    </row>
    <row r="218" spans="2:31" ht="15">
      <c r="B218" s="64">
        <f t="shared" si="11"/>
        <v>205</v>
      </c>
      <c r="C218" s="66"/>
      <c r="D218" s="66"/>
      <c r="E218" s="66"/>
      <c r="F218" s="66"/>
      <c r="G218" s="66"/>
      <c r="H218" s="66"/>
      <c r="I218" s="66"/>
      <c r="J218" s="66"/>
      <c r="Y218" s="91"/>
      <c r="Z218" s="81" t="str">
        <f t="shared" si="10"/>
        <v/>
      </c>
      <c r="AA218" s="81">
        <f>COUNTIFS(Data!$C$14:$C$512,Y218,Data!$D$14:$D$512,"Yes",Data!$E$14:$E$512,"Yes",Data!$F$14:$F$512,"Yes",Data!$G$14:$G$512,"Yes")</f>
        <v>0</v>
      </c>
      <c r="AB218" s="81">
        <f>COUNTIFS(Data!$C$14:$C$512,Y218)</f>
        <v>0</v>
      </c>
      <c r="AC218" s="81" t="b">
        <f t="shared" si="12"/>
        <v>0</v>
      </c>
      <c r="AD218" s="81"/>
      <c r="AE218" s="81"/>
    </row>
    <row r="219" spans="2:31" ht="15">
      <c r="B219" s="63">
        <f t="shared" si="11"/>
        <v>206</v>
      </c>
      <c r="C219" s="67"/>
      <c r="D219" s="67"/>
      <c r="E219" s="67"/>
      <c r="F219" s="67"/>
      <c r="G219" s="67"/>
      <c r="H219" s="67"/>
      <c r="I219" s="67"/>
      <c r="J219" s="67"/>
      <c r="Y219" s="91"/>
      <c r="Z219" s="81" t="str">
        <f t="shared" si="10"/>
        <v/>
      </c>
      <c r="AA219" s="81">
        <f>COUNTIFS(Data!$C$14:$C$512,Y219,Data!$D$14:$D$512,"Yes",Data!$E$14:$E$512,"Yes",Data!$F$14:$F$512,"Yes",Data!$G$14:$G$512,"Yes")</f>
        <v>0</v>
      </c>
      <c r="AB219" s="81">
        <f>COUNTIFS(Data!$C$14:$C$512,Y219)</f>
        <v>0</v>
      </c>
      <c r="AC219" s="81" t="b">
        <f t="shared" si="12"/>
        <v>0</v>
      </c>
      <c r="AD219" s="81"/>
      <c r="AE219" s="81"/>
    </row>
    <row r="220" spans="2:31" ht="15">
      <c r="B220" s="64">
        <f t="shared" si="11"/>
        <v>207</v>
      </c>
      <c r="C220" s="66"/>
      <c r="D220" s="66"/>
      <c r="E220" s="66"/>
      <c r="F220" s="66"/>
      <c r="G220" s="66"/>
      <c r="H220" s="66"/>
      <c r="I220" s="66"/>
      <c r="J220" s="66"/>
      <c r="Y220" s="91"/>
      <c r="Z220" s="81" t="str">
        <f t="shared" si="10"/>
        <v/>
      </c>
      <c r="AA220" s="81">
        <f>COUNTIFS(Data!$C$14:$C$512,Y220,Data!$D$14:$D$512,"Yes",Data!$E$14:$E$512,"Yes",Data!$F$14:$F$512,"Yes",Data!$G$14:$G$512,"Yes")</f>
        <v>0</v>
      </c>
      <c r="AB220" s="81">
        <f>COUNTIFS(Data!$C$14:$C$512,Y220)</f>
        <v>0</v>
      </c>
      <c r="AC220" s="81" t="b">
        <f t="shared" si="12"/>
        <v>0</v>
      </c>
      <c r="AD220" s="81"/>
      <c r="AE220" s="81"/>
    </row>
    <row r="221" spans="2:31" ht="15">
      <c r="B221" s="63">
        <f t="shared" si="11"/>
        <v>208</v>
      </c>
      <c r="C221" s="67"/>
      <c r="D221" s="67"/>
      <c r="E221" s="67"/>
      <c r="F221" s="67"/>
      <c r="G221" s="67"/>
      <c r="H221" s="67"/>
      <c r="I221" s="67"/>
      <c r="J221" s="67"/>
      <c r="Y221" s="91"/>
      <c r="Z221" s="81" t="str">
        <f t="shared" si="10"/>
        <v/>
      </c>
      <c r="AA221" s="81">
        <f>COUNTIFS(Data!$C$14:$C$512,Y221,Data!$D$14:$D$512,"Yes",Data!$E$14:$E$512,"Yes",Data!$F$14:$F$512,"Yes",Data!$G$14:$G$512,"Yes")</f>
        <v>0</v>
      </c>
      <c r="AB221" s="81">
        <f>COUNTIFS(Data!$C$14:$C$512,Y221)</f>
        <v>0</v>
      </c>
      <c r="AC221" s="81" t="b">
        <f t="shared" si="12"/>
        <v>0</v>
      </c>
      <c r="AD221" s="81"/>
      <c r="AE221" s="81"/>
    </row>
    <row r="222" spans="2:31" ht="15">
      <c r="B222" s="64">
        <f t="shared" si="11"/>
        <v>209</v>
      </c>
      <c r="C222" s="66"/>
      <c r="D222" s="66"/>
      <c r="E222" s="66"/>
      <c r="F222" s="66"/>
      <c r="G222" s="66"/>
      <c r="H222" s="66"/>
      <c r="I222" s="66"/>
      <c r="J222" s="66"/>
      <c r="Y222" s="91"/>
      <c r="Z222" s="81" t="str">
        <f t="shared" si="10"/>
        <v/>
      </c>
      <c r="AA222" s="81">
        <f>COUNTIFS(Data!$C$14:$C$512,Y222,Data!$D$14:$D$512,"Yes",Data!$E$14:$E$512,"Yes",Data!$F$14:$F$512,"Yes",Data!$G$14:$G$512,"Yes")</f>
        <v>0</v>
      </c>
      <c r="AB222" s="81">
        <f>COUNTIFS(Data!$C$14:$C$512,Y222)</f>
        <v>0</v>
      </c>
      <c r="AC222" s="81" t="b">
        <f t="shared" si="12"/>
        <v>0</v>
      </c>
      <c r="AD222" s="81"/>
      <c r="AE222" s="81"/>
    </row>
    <row r="223" spans="2:31" ht="15">
      <c r="B223" s="63">
        <f t="shared" si="11"/>
        <v>210</v>
      </c>
      <c r="C223" s="67"/>
      <c r="D223" s="67"/>
      <c r="E223" s="67"/>
      <c r="F223" s="67"/>
      <c r="G223" s="67"/>
      <c r="H223" s="67"/>
      <c r="I223" s="67"/>
      <c r="J223" s="67"/>
      <c r="Y223" s="91"/>
      <c r="Z223" s="81" t="str">
        <f t="shared" si="10"/>
        <v/>
      </c>
      <c r="AA223" s="81">
        <f>COUNTIFS(Data!$C$14:$C$512,Y223,Data!$D$14:$D$512,"Yes",Data!$E$14:$E$512,"Yes",Data!$F$14:$F$512,"Yes",Data!$G$14:$G$512,"Yes")</f>
        <v>0</v>
      </c>
      <c r="AB223" s="81">
        <f>COUNTIFS(Data!$C$14:$C$512,Y223)</f>
        <v>0</v>
      </c>
      <c r="AC223" s="81" t="b">
        <f t="shared" si="12"/>
        <v>0</v>
      </c>
      <c r="AD223" s="81"/>
      <c r="AE223" s="81"/>
    </row>
    <row r="224" spans="2:31" ht="15">
      <c r="B224" s="64">
        <f t="shared" si="11"/>
        <v>211</v>
      </c>
      <c r="C224" s="66"/>
      <c r="D224" s="66"/>
      <c r="E224" s="66"/>
      <c r="F224" s="66"/>
      <c r="G224" s="66"/>
      <c r="H224" s="66"/>
      <c r="I224" s="66"/>
      <c r="J224" s="66"/>
      <c r="Y224" s="91"/>
      <c r="Z224" s="81" t="str">
        <f t="shared" si="10"/>
        <v/>
      </c>
      <c r="AA224" s="81">
        <f>COUNTIFS(Data!$C$14:$C$512,Y224,Data!$D$14:$D$512,"Yes",Data!$E$14:$E$512,"Yes",Data!$F$14:$F$512,"Yes",Data!$G$14:$G$512,"Yes")</f>
        <v>0</v>
      </c>
      <c r="AB224" s="81">
        <f>COUNTIFS(Data!$C$14:$C$512,Y224)</f>
        <v>0</v>
      </c>
      <c r="AC224" s="81" t="b">
        <f t="shared" si="12"/>
        <v>0</v>
      </c>
      <c r="AD224" s="81"/>
      <c r="AE224" s="81"/>
    </row>
    <row r="225" spans="2:31" ht="15">
      <c r="B225" s="63">
        <f t="shared" si="11"/>
        <v>212</v>
      </c>
      <c r="C225" s="67"/>
      <c r="D225" s="67"/>
      <c r="E225" s="67"/>
      <c r="F225" s="67"/>
      <c r="G225" s="67"/>
      <c r="H225" s="67"/>
      <c r="I225" s="67"/>
      <c r="J225" s="67"/>
      <c r="Y225" s="91"/>
      <c r="Z225" s="81" t="str">
        <f t="shared" si="10"/>
        <v/>
      </c>
      <c r="AA225" s="81">
        <f>COUNTIFS(Data!$C$14:$C$512,Y225,Data!$D$14:$D$512,"Yes",Data!$E$14:$E$512,"Yes",Data!$F$14:$F$512,"Yes",Data!$G$14:$G$512,"Yes")</f>
        <v>0</v>
      </c>
      <c r="AB225" s="81">
        <f>COUNTIFS(Data!$C$14:$C$512,Y225)</f>
        <v>0</v>
      </c>
      <c r="AC225" s="81" t="b">
        <f t="shared" si="12"/>
        <v>0</v>
      </c>
      <c r="AD225" s="81"/>
      <c r="AE225" s="81"/>
    </row>
    <row r="226" spans="2:31" ht="15">
      <c r="B226" s="64">
        <f t="shared" si="11"/>
        <v>213</v>
      </c>
      <c r="C226" s="66"/>
      <c r="D226" s="66"/>
      <c r="E226" s="66"/>
      <c r="F226" s="66"/>
      <c r="G226" s="66"/>
      <c r="H226" s="66"/>
      <c r="I226" s="66"/>
      <c r="J226" s="66"/>
      <c r="Y226" s="91"/>
      <c r="Z226" s="81" t="str">
        <f t="shared" si="10"/>
        <v/>
      </c>
      <c r="AA226" s="81">
        <f>COUNTIFS(Data!$C$14:$C$512,Y226,Data!$D$14:$D$512,"Yes",Data!$E$14:$E$512,"Yes",Data!$F$14:$F$512,"Yes",Data!$G$14:$G$512,"Yes")</f>
        <v>0</v>
      </c>
      <c r="AB226" s="81">
        <f>COUNTIFS(Data!$C$14:$C$512,Y226)</f>
        <v>0</v>
      </c>
      <c r="AC226" s="81" t="b">
        <f t="shared" si="12"/>
        <v>0</v>
      </c>
      <c r="AD226" s="81"/>
      <c r="AE226" s="81"/>
    </row>
    <row r="227" spans="2:31" ht="15">
      <c r="B227" s="63">
        <f t="shared" si="11"/>
        <v>214</v>
      </c>
      <c r="C227" s="67"/>
      <c r="D227" s="67"/>
      <c r="E227" s="67"/>
      <c r="F227" s="67"/>
      <c r="G227" s="67"/>
      <c r="H227" s="67"/>
      <c r="I227" s="67"/>
      <c r="J227" s="67"/>
      <c r="Y227" s="91"/>
      <c r="Z227" s="81" t="str">
        <f t="shared" si="10"/>
        <v/>
      </c>
      <c r="AA227" s="81">
        <f>COUNTIFS(Data!$C$14:$C$512,Y227,Data!$D$14:$D$512,"Yes",Data!$E$14:$E$512,"Yes",Data!$F$14:$F$512,"Yes",Data!$G$14:$G$512,"Yes")</f>
        <v>0</v>
      </c>
      <c r="AB227" s="81">
        <f>COUNTIFS(Data!$C$14:$C$512,Y227)</f>
        <v>0</v>
      </c>
      <c r="AC227" s="81" t="b">
        <f t="shared" si="12"/>
        <v>0</v>
      </c>
      <c r="AD227" s="81"/>
      <c r="AE227" s="81"/>
    </row>
    <row r="228" spans="2:31" ht="15">
      <c r="B228" s="64">
        <f t="shared" si="11"/>
        <v>215</v>
      </c>
      <c r="C228" s="66"/>
      <c r="D228" s="66"/>
      <c r="E228" s="66"/>
      <c r="F228" s="66"/>
      <c r="G228" s="66"/>
      <c r="H228" s="66"/>
      <c r="I228" s="66"/>
      <c r="J228" s="66"/>
      <c r="Y228" s="91"/>
      <c r="Z228" s="81" t="str">
        <f t="shared" si="10"/>
        <v/>
      </c>
      <c r="AA228" s="81">
        <f>COUNTIFS(Data!$C$14:$C$512,Y228,Data!$D$14:$D$512,"Yes",Data!$E$14:$E$512,"Yes",Data!$F$14:$F$512,"Yes",Data!$G$14:$G$512,"Yes")</f>
        <v>0</v>
      </c>
      <c r="AB228" s="81">
        <f>COUNTIFS(Data!$C$14:$C$512,Y228)</f>
        <v>0</v>
      </c>
      <c r="AC228" s="81" t="b">
        <f t="shared" si="12"/>
        <v>0</v>
      </c>
      <c r="AD228" s="81"/>
      <c r="AE228" s="81"/>
    </row>
    <row r="229" spans="2:31" ht="15">
      <c r="B229" s="63">
        <f t="shared" si="11"/>
        <v>216</v>
      </c>
      <c r="C229" s="67"/>
      <c r="D229" s="67"/>
      <c r="E229" s="67"/>
      <c r="F229" s="67"/>
      <c r="G229" s="67"/>
      <c r="H229" s="67"/>
      <c r="I229" s="67"/>
      <c r="J229" s="67"/>
      <c r="Y229" s="91"/>
      <c r="Z229" s="81" t="str">
        <f t="shared" si="10"/>
        <v/>
      </c>
      <c r="AA229" s="81">
        <f>COUNTIFS(Data!$C$14:$C$512,Y229,Data!$D$14:$D$512,"Yes",Data!$E$14:$E$512,"Yes",Data!$F$14:$F$512,"Yes",Data!$G$14:$G$512,"Yes")</f>
        <v>0</v>
      </c>
      <c r="AB229" s="81">
        <f>COUNTIFS(Data!$C$14:$C$512,Y229)</f>
        <v>0</v>
      </c>
      <c r="AC229" s="81" t="b">
        <f t="shared" si="12"/>
        <v>0</v>
      </c>
      <c r="AD229" s="81"/>
      <c r="AE229" s="81"/>
    </row>
    <row r="230" spans="2:31" ht="15">
      <c r="B230" s="64">
        <f t="shared" si="11"/>
        <v>217</v>
      </c>
      <c r="C230" s="66"/>
      <c r="D230" s="66"/>
      <c r="E230" s="66"/>
      <c r="F230" s="66"/>
      <c r="G230" s="66"/>
      <c r="H230" s="66"/>
      <c r="I230" s="66"/>
      <c r="J230" s="66"/>
      <c r="Y230" s="91"/>
      <c r="Z230" s="81" t="str">
        <f t="shared" si="10"/>
        <v/>
      </c>
      <c r="AA230" s="81">
        <f>COUNTIFS(Data!$C$14:$C$512,Y230,Data!$D$14:$D$512,"Yes",Data!$E$14:$E$512,"Yes",Data!$F$14:$F$512,"Yes",Data!$G$14:$G$512,"Yes")</f>
        <v>0</v>
      </c>
      <c r="AB230" s="81">
        <f>COUNTIFS(Data!$C$14:$C$512,Y230)</f>
        <v>0</v>
      </c>
      <c r="AC230" s="81" t="b">
        <f t="shared" si="12"/>
        <v>0</v>
      </c>
      <c r="AD230" s="81"/>
      <c r="AE230" s="81"/>
    </row>
    <row r="231" spans="2:31" ht="15">
      <c r="B231" s="63">
        <f t="shared" si="11"/>
        <v>218</v>
      </c>
      <c r="C231" s="67"/>
      <c r="D231" s="67"/>
      <c r="E231" s="67"/>
      <c r="F231" s="67"/>
      <c r="G231" s="67"/>
      <c r="H231" s="67"/>
      <c r="I231" s="67"/>
      <c r="J231" s="67"/>
      <c r="Y231" s="91"/>
      <c r="Z231" s="81" t="str">
        <f t="shared" si="10"/>
        <v/>
      </c>
      <c r="AA231" s="81">
        <f>COUNTIFS(Data!$C$14:$C$512,Y231,Data!$D$14:$D$512,"Yes",Data!$E$14:$E$512,"Yes",Data!$F$14:$F$512,"Yes",Data!$G$14:$G$512,"Yes")</f>
        <v>0</v>
      </c>
      <c r="AB231" s="81">
        <f>COUNTIFS(Data!$C$14:$C$512,Y231)</f>
        <v>0</v>
      </c>
      <c r="AC231" s="81" t="b">
        <f t="shared" si="12"/>
        <v>0</v>
      </c>
      <c r="AD231" s="81"/>
      <c r="AE231" s="81"/>
    </row>
    <row r="232" spans="2:31" ht="15">
      <c r="B232" s="64">
        <f t="shared" si="11"/>
        <v>219</v>
      </c>
      <c r="C232" s="66"/>
      <c r="D232" s="66"/>
      <c r="E232" s="66"/>
      <c r="F232" s="66"/>
      <c r="G232" s="66"/>
      <c r="H232" s="66"/>
      <c r="I232" s="66"/>
      <c r="J232" s="66"/>
      <c r="Y232" s="91"/>
      <c r="Z232" s="81" t="str">
        <f t="shared" si="10"/>
        <v/>
      </c>
      <c r="AA232" s="81">
        <f>COUNTIFS(Data!$C$14:$C$512,Y232,Data!$D$14:$D$512,"Yes",Data!$E$14:$E$512,"Yes",Data!$F$14:$F$512,"Yes",Data!$G$14:$G$512,"Yes")</f>
        <v>0</v>
      </c>
      <c r="AB232" s="81">
        <f>COUNTIFS(Data!$C$14:$C$512,Y232)</f>
        <v>0</v>
      </c>
      <c r="AC232" s="81" t="b">
        <f t="shared" si="12"/>
        <v>0</v>
      </c>
      <c r="AD232" s="81"/>
      <c r="AE232" s="81"/>
    </row>
    <row r="233" spans="2:31" ht="15">
      <c r="B233" s="63">
        <f t="shared" si="11"/>
        <v>220</v>
      </c>
      <c r="C233" s="67"/>
      <c r="D233" s="67"/>
      <c r="E233" s="67"/>
      <c r="F233" s="67"/>
      <c r="G233" s="67"/>
      <c r="H233" s="67"/>
      <c r="I233" s="67"/>
      <c r="J233" s="67"/>
      <c r="Y233" s="91"/>
      <c r="Z233" s="81" t="str">
        <f t="shared" si="10"/>
        <v/>
      </c>
      <c r="AA233" s="81">
        <f>COUNTIFS(Data!$C$14:$C$512,Y233,Data!$D$14:$D$512,"Yes",Data!$E$14:$E$512,"Yes",Data!$F$14:$F$512,"Yes",Data!$G$14:$G$512,"Yes")</f>
        <v>0</v>
      </c>
      <c r="AB233" s="81">
        <f>COUNTIFS(Data!$C$14:$C$512,Y233)</f>
        <v>0</v>
      </c>
      <c r="AC233" s="81" t="b">
        <f t="shared" si="12"/>
        <v>0</v>
      </c>
      <c r="AD233" s="81"/>
      <c r="AE233" s="81"/>
    </row>
    <row r="234" spans="2:31" ht="15">
      <c r="B234" s="64">
        <f t="shared" si="11"/>
        <v>221</v>
      </c>
      <c r="C234" s="66"/>
      <c r="D234" s="66"/>
      <c r="E234" s="66"/>
      <c r="F234" s="66"/>
      <c r="G234" s="66"/>
      <c r="H234" s="66"/>
      <c r="I234" s="66"/>
      <c r="J234" s="66"/>
      <c r="Y234" s="91"/>
      <c r="Z234" s="81" t="str">
        <f t="shared" si="10"/>
        <v/>
      </c>
      <c r="AA234" s="81">
        <f>COUNTIFS(Data!$C$14:$C$512,Y234,Data!$D$14:$D$512,"Yes",Data!$E$14:$E$512,"Yes",Data!$F$14:$F$512,"Yes",Data!$G$14:$G$512,"Yes")</f>
        <v>0</v>
      </c>
      <c r="AB234" s="81">
        <f>COUNTIFS(Data!$C$14:$C$512,Y234)</f>
        <v>0</v>
      </c>
      <c r="AC234" s="81" t="b">
        <f t="shared" si="12"/>
        <v>0</v>
      </c>
      <c r="AD234" s="81"/>
      <c r="AE234" s="81"/>
    </row>
    <row r="235" spans="2:31" ht="15">
      <c r="B235" s="63">
        <f t="shared" si="11"/>
        <v>222</v>
      </c>
      <c r="C235" s="67"/>
      <c r="D235" s="67"/>
      <c r="E235" s="67"/>
      <c r="F235" s="67"/>
      <c r="G235" s="67"/>
      <c r="H235" s="67"/>
      <c r="I235" s="67"/>
      <c r="J235" s="67"/>
      <c r="Y235" s="91"/>
      <c r="Z235" s="81" t="str">
        <f t="shared" si="10"/>
        <v/>
      </c>
      <c r="AA235" s="81">
        <f>COUNTIFS(Data!$C$14:$C$512,Y235,Data!$D$14:$D$512,"Yes",Data!$E$14:$E$512,"Yes",Data!$F$14:$F$512,"Yes",Data!$G$14:$G$512,"Yes")</f>
        <v>0</v>
      </c>
      <c r="AB235" s="81">
        <f>COUNTIFS(Data!$C$14:$C$512,Y235)</f>
        <v>0</v>
      </c>
      <c r="AC235" s="81" t="b">
        <f t="shared" si="12"/>
        <v>0</v>
      </c>
      <c r="AD235" s="81"/>
      <c r="AE235" s="81"/>
    </row>
    <row r="236" spans="2:31" ht="15">
      <c r="B236" s="64">
        <f t="shared" si="11"/>
        <v>223</v>
      </c>
      <c r="C236" s="66"/>
      <c r="D236" s="66"/>
      <c r="E236" s="66"/>
      <c r="F236" s="66"/>
      <c r="G236" s="66"/>
      <c r="H236" s="66"/>
      <c r="I236" s="66"/>
      <c r="J236" s="66"/>
      <c r="Y236" s="91"/>
      <c r="Z236" s="81" t="str">
        <f t="shared" si="10"/>
        <v/>
      </c>
      <c r="AA236" s="81">
        <f>COUNTIFS(Data!$C$14:$C$512,Y236,Data!$D$14:$D$512,"Yes",Data!$E$14:$E$512,"Yes",Data!$F$14:$F$512,"Yes",Data!$G$14:$G$512,"Yes")</f>
        <v>0</v>
      </c>
      <c r="AB236" s="81">
        <f>COUNTIFS(Data!$C$14:$C$512,Y236)</f>
        <v>0</v>
      </c>
      <c r="AC236" s="81" t="b">
        <f t="shared" si="12"/>
        <v>0</v>
      </c>
      <c r="AD236" s="81"/>
      <c r="AE236" s="81"/>
    </row>
    <row r="237" spans="2:31" ht="15">
      <c r="B237" s="63">
        <f t="shared" si="11"/>
        <v>224</v>
      </c>
      <c r="C237" s="67"/>
      <c r="D237" s="67"/>
      <c r="E237" s="67"/>
      <c r="F237" s="67"/>
      <c r="G237" s="67"/>
      <c r="H237" s="67"/>
      <c r="I237" s="67"/>
      <c r="J237" s="67"/>
      <c r="Y237" s="91"/>
      <c r="Z237" s="81" t="str">
        <f t="shared" si="10"/>
        <v/>
      </c>
      <c r="AA237" s="81">
        <f>COUNTIFS(Data!$C$14:$C$512,Y237,Data!$D$14:$D$512,"Yes",Data!$E$14:$E$512,"Yes",Data!$F$14:$F$512,"Yes",Data!$G$14:$G$512,"Yes")</f>
        <v>0</v>
      </c>
      <c r="AB237" s="81">
        <f>COUNTIFS(Data!$C$14:$C$512,Y237)</f>
        <v>0</v>
      </c>
      <c r="AC237" s="81" t="b">
        <f t="shared" si="12"/>
        <v>0</v>
      </c>
      <c r="AD237" s="81"/>
      <c r="AE237" s="81"/>
    </row>
    <row r="238" spans="2:31" ht="15">
      <c r="B238" s="64">
        <f t="shared" si="11"/>
        <v>225</v>
      </c>
      <c r="C238" s="66"/>
      <c r="D238" s="66"/>
      <c r="E238" s="66"/>
      <c r="F238" s="66"/>
      <c r="G238" s="66"/>
      <c r="H238" s="66"/>
      <c r="I238" s="66"/>
      <c r="J238" s="66"/>
      <c r="Y238" s="91"/>
      <c r="Z238" s="81" t="str">
        <f t="shared" si="10"/>
        <v/>
      </c>
      <c r="AA238" s="81">
        <f>COUNTIFS(Data!$C$14:$C$512,Y238,Data!$D$14:$D$512,"Yes",Data!$E$14:$E$512,"Yes",Data!$F$14:$F$512,"Yes",Data!$G$14:$G$512,"Yes")</f>
        <v>0</v>
      </c>
      <c r="AB238" s="81">
        <f>COUNTIFS(Data!$C$14:$C$512,Y238)</f>
        <v>0</v>
      </c>
      <c r="AC238" s="81" t="b">
        <f t="shared" si="12"/>
        <v>0</v>
      </c>
      <c r="AD238" s="81"/>
      <c r="AE238" s="81"/>
    </row>
    <row r="239" spans="2:31" ht="15">
      <c r="B239" s="63">
        <f t="shared" si="11"/>
        <v>226</v>
      </c>
      <c r="C239" s="67"/>
      <c r="D239" s="67"/>
      <c r="E239" s="67"/>
      <c r="F239" s="67"/>
      <c r="G239" s="67"/>
      <c r="H239" s="67"/>
      <c r="I239" s="67"/>
      <c r="J239" s="67"/>
      <c r="Y239" s="91"/>
      <c r="Z239" s="81" t="str">
        <f t="shared" si="10"/>
        <v/>
      </c>
      <c r="AA239" s="81">
        <f>COUNTIFS(Data!$C$14:$C$512,Y239,Data!$D$14:$D$512,"Yes",Data!$E$14:$E$512,"Yes",Data!$F$14:$F$512,"Yes",Data!$G$14:$G$512,"Yes")</f>
        <v>0</v>
      </c>
      <c r="AB239" s="81">
        <f>COUNTIFS(Data!$C$14:$C$512,Y239)</f>
        <v>0</v>
      </c>
      <c r="AC239" s="81" t="b">
        <f t="shared" si="12"/>
        <v>0</v>
      </c>
      <c r="AD239" s="81"/>
      <c r="AE239" s="81"/>
    </row>
    <row r="240" spans="2:31" ht="15">
      <c r="B240" s="64">
        <f t="shared" si="11"/>
        <v>227</v>
      </c>
      <c r="C240" s="66"/>
      <c r="D240" s="66"/>
      <c r="E240" s="66"/>
      <c r="F240" s="66"/>
      <c r="G240" s="66"/>
      <c r="H240" s="66"/>
      <c r="I240" s="66"/>
      <c r="J240" s="66"/>
      <c r="Y240" s="91"/>
      <c r="Z240" s="81" t="str">
        <f t="shared" si="10"/>
        <v/>
      </c>
      <c r="AA240" s="81">
        <f>COUNTIFS(Data!$C$14:$C$512,Y240,Data!$D$14:$D$512,"Yes",Data!$E$14:$E$512,"Yes",Data!$F$14:$F$512,"Yes",Data!$G$14:$G$512,"Yes")</f>
        <v>0</v>
      </c>
      <c r="AB240" s="81">
        <f>COUNTIFS(Data!$C$14:$C$512,Y240)</f>
        <v>0</v>
      </c>
      <c r="AC240" s="81" t="b">
        <f t="shared" si="12"/>
        <v>0</v>
      </c>
      <c r="AD240" s="81"/>
      <c r="AE240" s="81"/>
    </row>
    <row r="241" spans="2:31" ht="15">
      <c r="B241" s="63">
        <f t="shared" si="11"/>
        <v>228</v>
      </c>
      <c r="C241" s="67"/>
      <c r="D241" s="67"/>
      <c r="E241" s="67"/>
      <c r="F241" s="67"/>
      <c r="G241" s="67"/>
      <c r="H241" s="67"/>
      <c r="I241" s="67"/>
      <c r="J241" s="67"/>
      <c r="Y241" s="91"/>
      <c r="Z241" s="81" t="str">
        <f t="shared" si="10"/>
        <v/>
      </c>
      <c r="AA241" s="81">
        <f>COUNTIFS(Data!$C$14:$C$512,Y241,Data!$D$14:$D$512,"Yes",Data!$E$14:$E$512,"Yes",Data!$F$14:$F$512,"Yes",Data!$G$14:$G$512,"Yes")</f>
        <v>0</v>
      </c>
      <c r="AB241" s="81">
        <f>COUNTIFS(Data!$C$14:$C$512,Y241)</f>
        <v>0</v>
      </c>
      <c r="AC241" s="81" t="b">
        <f t="shared" si="12"/>
        <v>0</v>
      </c>
      <c r="AD241" s="81"/>
      <c r="AE241" s="81"/>
    </row>
    <row r="242" spans="2:31" ht="15">
      <c r="B242" s="64">
        <f t="shared" si="11"/>
        <v>229</v>
      </c>
      <c r="C242" s="66"/>
      <c r="D242" s="66"/>
      <c r="E242" s="66"/>
      <c r="F242" s="66"/>
      <c r="G242" s="66"/>
      <c r="H242" s="66"/>
      <c r="I242" s="66"/>
      <c r="J242" s="66"/>
      <c r="Y242" s="91"/>
      <c r="Z242" s="81" t="str">
        <f t="shared" si="10"/>
        <v/>
      </c>
      <c r="AA242" s="81">
        <f>COUNTIFS(Data!$C$14:$C$512,Y242,Data!$D$14:$D$512,"Yes",Data!$E$14:$E$512,"Yes",Data!$F$14:$F$512,"Yes",Data!$G$14:$G$512,"Yes")</f>
        <v>0</v>
      </c>
      <c r="AB242" s="81">
        <f>COUNTIFS(Data!$C$14:$C$512,Y242)</f>
        <v>0</v>
      </c>
      <c r="AC242" s="81" t="b">
        <f t="shared" si="12"/>
        <v>0</v>
      </c>
      <c r="AD242" s="81"/>
      <c r="AE242" s="81"/>
    </row>
    <row r="243" spans="2:31" ht="15">
      <c r="B243" s="63">
        <f t="shared" si="11"/>
        <v>230</v>
      </c>
      <c r="C243" s="67"/>
      <c r="D243" s="67"/>
      <c r="E243" s="67"/>
      <c r="F243" s="67"/>
      <c r="G243" s="67"/>
      <c r="H243" s="67"/>
      <c r="I243" s="67"/>
      <c r="J243" s="67"/>
      <c r="Y243" s="91"/>
      <c r="Z243" s="81" t="str">
        <f t="shared" si="10"/>
        <v/>
      </c>
      <c r="AA243" s="81">
        <f>COUNTIFS(Data!$C$14:$C$512,Y243,Data!$D$14:$D$512,"Yes",Data!$E$14:$E$512,"Yes",Data!$F$14:$F$512,"Yes",Data!$G$14:$G$512,"Yes")</f>
        <v>0</v>
      </c>
      <c r="AB243" s="81">
        <f>COUNTIFS(Data!$C$14:$C$512,Y243)</f>
        <v>0</v>
      </c>
      <c r="AC243" s="81" t="b">
        <f t="shared" si="12"/>
        <v>0</v>
      </c>
      <c r="AD243" s="81"/>
      <c r="AE243" s="81"/>
    </row>
    <row r="244" spans="2:31" ht="15">
      <c r="B244" s="64">
        <f t="shared" si="11"/>
        <v>231</v>
      </c>
      <c r="C244" s="66"/>
      <c r="D244" s="66"/>
      <c r="E244" s="66"/>
      <c r="F244" s="66"/>
      <c r="G244" s="66"/>
      <c r="H244" s="66"/>
      <c r="I244" s="66"/>
      <c r="J244" s="66"/>
      <c r="Y244" s="91"/>
      <c r="Z244" s="81" t="str">
        <f t="shared" si="10"/>
        <v/>
      </c>
      <c r="AA244" s="81">
        <f>COUNTIFS(Data!$C$14:$C$512,Y244,Data!$D$14:$D$512,"Yes",Data!$E$14:$E$512,"Yes",Data!$F$14:$F$512,"Yes",Data!$G$14:$G$512,"Yes")</f>
        <v>0</v>
      </c>
      <c r="AB244" s="81">
        <f>COUNTIFS(Data!$C$14:$C$512,Y244)</f>
        <v>0</v>
      </c>
      <c r="AC244" s="81" t="b">
        <f t="shared" si="12"/>
        <v>0</v>
      </c>
      <c r="AD244" s="81"/>
      <c r="AE244" s="81"/>
    </row>
    <row r="245" spans="2:31" ht="15">
      <c r="B245" s="63">
        <f t="shared" si="11"/>
        <v>232</v>
      </c>
      <c r="C245" s="67"/>
      <c r="D245" s="67"/>
      <c r="E245" s="67"/>
      <c r="F245" s="67"/>
      <c r="G245" s="67"/>
      <c r="H245" s="67"/>
      <c r="I245" s="67"/>
      <c r="J245" s="67"/>
      <c r="Y245" s="91"/>
      <c r="Z245" s="81" t="str">
        <f t="shared" si="10"/>
        <v/>
      </c>
      <c r="AA245" s="81">
        <f>COUNTIFS(Data!$C$14:$C$512,Y245,Data!$D$14:$D$512,"Yes",Data!$E$14:$E$512,"Yes",Data!$F$14:$F$512,"Yes",Data!$G$14:$G$512,"Yes")</f>
        <v>0</v>
      </c>
      <c r="AB245" s="81">
        <f>COUNTIFS(Data!$C$14:$C$512,Y245)</f>
        <v>0</v>
      </c>
      <c r="AC245" s="81" t="b">
        <f t="shared" si="12"/>
        <v>0</v>
      </c>
      <c r="AD245" s="81"/>
      <c r="AE245" s="81"/>
    </row>
    <row r="246" spans="2:31" ht="15">
      <c r="B246" s="64">
        <f t="shared" si="11"/>
        <v>233</v>
      </c>
      <c r="C246" s="66"/>
      <c r="D246" s="66"/>
      <c r="E246" s="66"/>
      <c r="F246" s="66"/>
      <c r="G246" s="66"/>
      <c r="H246" s="66"/>
      <c r="I246" s="66"/>
      <c r="J246" s="66"/>
      <c r="Y246" s="91"/>
      <c r="Z246" s="81" t="str">
        <f t="shared" si="10"/>
        <v/>
      </c>
      <c r="AA246" s="81">
        <f>COUNTIFS(Data!$C$14:$C$512,Y246,Data!$D$14:$D$512,"Yes",Data!$E$14:$E$512,"Yes",Data!$F$14:$F$512,"Yes",Data!$G$14:$G$512,"Yes")</f>
        <v>0</v>
      </c>
      <c r="AB246" s="81">
        <f>COUNTIFS(Data!$C$14:$C$512,Y246)</f>
        <v>0</v>
      </c>
      <c r="AC246" s="81" t="b">
        <f t="shared" si="12"/>
        <v>0</v>
      </c>
      <c r="AD246" s="81"/>
      <c r="AE246" s="81"/>
    </row>
    <row r="247" spans="2:31" ht="15">
      <c r="B247" s="63">
        <f t="shared" si="11"/>
        <v>234</v>
      </c>
      <c r="C247" s="67"/>
      <c r="D247" s="67"/>
      <c r="E247" s="67"/>
      <c r="F247" s="67"/>
      <c r="G247" s="67"/>
      <c r="H247" s="67"/>
      <c r="I247" s="67"/>
      <c r="J247" s="67"/>
      <c r="Y247" s="91"/>
      <c r="Z247" s="81" t="str">
        <f t="shared" si="10"/>
        <v/>
      </c>
      <c r="AA247" s="81">
        <f>COUNTIFS(Data!$C$14:$C$512,Y247,Data!$D$14:$D$512,"Yes",Data!$E$14:$E$512,"Yes",Data!$F$14:$F$512,"Yes",Data!$G$14:$G$512,"Yes")</f>
        <v>0</v>
      </c>
      <c r="AB247" s="81">
        <f>COUNTIFS(Data!$C$14:$C$512,Y247)</f>
        <v>0</v>
      </c>
      <c r="AC247" s="81" t="b">
        <f t="shared" si="12"/>
        <v>0</v>
      </c>
      <c r="AD247" s="81"/>
      <c r="AE247" s="81"/>
    </row>
    <row r="248" spans="2:31" ht="15">
      <c r="B248" s="64">
        <f t="shared" si="11"/>
        <v>235</v>
      </c>
      <c r="C248" s="66"/>
      <c r="D248" s="66"/>
      <c r="E248" s="66"/>
      <c r="F248" s="66"/>
      <c r="G248" s="66"/>
      <c r="H248" s="66"/>
      <c r="I248" s="66"/>
      <c r="J248" s="66"/>
      <c r="Y248" s="91"/>
      <c r="Z248" s="81" t="str">
        <f t="shared" si="10"/>
        <v/>
      </c>
      <c r="AA248" s="81">
        <f>COUNTIFS(Data!$C$14:$C$512,Y248,Data!$D$14:$D$512,"Yes",Data!$E$14:$E$512,"Yes",Data!$F$14:$F$512,"Yes",Data!$G$14:$G$512,"Yes")</f>
        <v>0</v>
      </c>
      <c r="AB248" s="81">
        <f>COUNTIFS(Data!$C$14:$C$512,Y248)</f>
        <v>0</v>
      </c>
      <c r="AC248" s="81" t="b">
        <f t="shared" si="12"/>
        <v>0</v>
      </c>
      <c r="AD248" s="81"/>
      <c r="AE248" s="81"/>
    </row>
    <row r="249" spans="2:31" ht="15">
      <c r="B249" s="63">
        <f t="shared" si="11"/>
        <v>236</v>
      </c>
      <c r="C249" s="67"/>
      <c r="D249" s="67"/>
      <c r="E249" s="67"/>
      <c r="F249" s="67"/>
      <c r="G249" s="67"/>
      <c r="H249" s="67"/>
      <c r="I249" s="67"/>
      <c r="J249" s="67"/>
      <c r="Y249" s="91"/>
      <c r="Z249" s="81" t="str">
        <f t="shared" si="10"/>
        <v/>
      </c>
      <c r="AA249" s="81">
        <f>COUNTIFS(Data!$C$14:$C$512,Y249,Data!$D$14:$D$512,"Yes",Data!$E$14:$E$512,"Yes",Data!$F$14:$F$512,"Yes",Data!$G$14:$G$512,"Yes")</f>
        <v>0</v>
      </c>
      <c r="AB249" s="81">
        <f>COUNTIFS(Data!$C$14:$C$512,Y249)</f>
        <v>0</v>
      </c>
      <c r="AC249" s="81" t="b">
        <f t="shared" si="12"/>
        <v>0</v>
      </c>
      <c r="AD249" s="81"/>
      <c r="AE249" s="81"/>
    </row>
    <row r="250" spans="2:31" ht="15">
      <c r="B250" s="64">
        <f t="shared" si="11"/>
        <v>237</v>
      </c>
      <c r="C250" s="66"/>
      <c r="D250" s="66"/>
      <c r="E250" s="66"/>
      <c r="F250" s="66"/>
      <c r="G250" s="66"/>
      <c r="H250" s="66"/>
      <c r="I250" s="66"/>
      <c r="J250" s="66"/>
      <c r="Y250" s="91"/>
      <c r="Z250" s="81" t="str">
        <f t="shared" si="10"/>
        <v/>
      </c>
      <c r="AA250" s="81">
        <f>COUNTIFS(Data!$C$14:$C$512,Y250,Data!$D$14:$D$512,"Yes",Data!$E$14:$E$512,"Yes",Data!$F$14:$F$512,"Yes",Data!$G$14:$G$512,"Yes")</f>
        <v>0</v>
      </c>
      <c r="AB250" s="81">
        <f>COUNTIFS(Data!$C$14:$C$512,Y250)</f>
        <v>0</v>
      </c>
      <c r="AC250" s="81" t="b">
        <f t="shared" si="12"/>
        <v>0</v>
      </c>
      <c r="AD250" s="81"/>
      <c r="AE250" s="81"/>
    </row>
    <row r="251" spans="2:31" ht="15">
      <c r="B251" s="63">
        <f t="shared" si="11"/>
        <v>238</v>
      </c>
      <c r="C251" s="67"/>
      <c r="D251" s="67"/>
      <c r="E251" s="67"/>
      <c r="F251" s="67"/>
      <c r="G251" s="67"/>
      <c r="H251" s="67"/>
      <c r="I251" s="67"/>
      <c r="J251" s="67"/>
      <c r="Y251" s="91"/>
      <c r="Z251" s="81" t="str">
        <f t="shared" si="10"/>
        <v/>
      </c>
      <c r="AA251" s="81">
        <f>COUNTIFS(Data!$C$14:$C$512,Y251,Data!$D$14:$D$512,"Yes",Data!$E$14:$E$512,"Yes",Data!$F$14:$F$512,"Yes",Data!$G$14:$G$512,"Yes")</f>
        <v>0</v>
      </c>
      <c r="AB251" s="81">
        <f>COUNTIFS(Data!$C$14:$C$512,Y251)</f>
        <v>0</v>
      </c>
      <c r="AC251" s="81" t="b">
        <f t="shared" si="12"/>
        <v>0</v>
      </c>
      <c r="AD251" s="81"/>
      <c r="AE251" s="81"/>
    </row>
    <row r="252" spans="2:31" ht="15">
      <c r="B252" s="64">
        <f t="shared" si="11"/>
        <v>239</v>
      </c>
      <c r="C252" s="66"/>
      <c r="D252" s="66"/>
      <c r="E252" s="66"/>
      <c r="F252" s="66"/>
      <c r="G252" s="66"/>
      <c r="H252" s="66"/>
      <c r="I252" s="66"/>
      <c r="J252" s="66"/>
      <c r="Y252" s="91"/>
      <c r="Z252" s="81" t="str">
        <f t="shared" si="10"/>
        <v/>
      </c>
      <c r="AA252" s="81">
        <f>COUNTIFS(Data!$C$14:$C$512,Y252,Data!$D$14:$D$512,"Yes",Data!$E$14:$E$512,"Yes",Data!$F$14:$F$512,"Yes",Data!$G$14:$G$512,"Yes")</f>
        <v>0</v>
      </c>
      <c r="AB252" s="81">
        <f>COUNTIFS(Data!$C$14:$C$512,Y252)</f>
        <v>0</v>
      </c>
      <c r="AC252" s="81" t="b">
        <f t="shared" si="12"/>
        <v>0</v>
      </c>
      <c r="AD252" s="81"/>
      <c r="AE252" s="81"/>
    </row>
    <row r="253" spans="2:31" ht="15">
      <c r="B253" s="63">
        <f t="shared" si="11"/>
        <v>240</v>
      </c>
      <c r="C253" s="67"/>
      <c r="D253" s="67"/>
      <c r="E253" s="67"/>
      <c r="F253" s="67"/>
      <c r="G253" s="67"/>
      <c r="H253" s="67"/>
      <c r="I253" s="67"/>
      <c r="J253" s="67"/>
      <c r="Y253" s="91"/>
      <c r="Z253" s="81" t="str">
        <f t="shared" si="10"/>
        <v/>
      </c>
      <c r="AA253" s="81">
        <f>COUNTIFS(Data!$C$14:$C$512,Y253,Data!$D$14:$D$512,"Yes",Data!$E$14:$E$512,"Yes",Data!$F$14:$F$512,"Yes",Data!$G$14:$G$512,"Yes")</f>
        <v>0</v>
      </c>
      <c r="AB253" s="81">
        <f>COUNTIFS(Data!$C$14:$C$512,Y253)</f>
        <v>0</v>
      </c>
      <c r="AC253" s="81" t="b">
        <f t="shared" si="12"/>
        <v>0</v>
      </c>
      <c r="AD253" s="81"/>
      <c r="AE253" s="81"/>
    </row>
    <row r="254" spans="2:31" ht="15">
      <c r="B254" s="64">
        <f t="shared" si="11"/>
        <v>241</v>
      </c>
      <c r="C254" s="66"/>
      <c r="D254" s="66"/>
      <c r="E254" s="66"/>
      <c r="F254" s="66"/>
      <c r="G254" s="66"/>
      <c r="H254" s="66"/>
      <c r="I254" s="66"/>
      <c r="J254" s="66"/>
      <c r="Y254" s="91"/>
      <c r="Z254" s="81" t="str">
        <f t="shared" si="10"/>
        <v/>
      </c>
      <c r="AA254" s="81">
        <f>COUNTIFS(Data!$C$14:$C$512,Y254,Data!$D$14:$D$512,"Yes",Data!$E$14:$E$512,"Yes",Data!$F$14:$F$512,"Yes",Data!$G$14:$G$512,"Yes")</f>
        <v>0</v>
      </c>
      <c r="AB254" s="81">
        <f>COUNTIFS(Data!$C$14:$C$512,Y254)</f>
        <v>0</v>
      </c>
      <c r="AC254" s="81" t="b">
        <f t="shared" si="12"/>
        <v>0</v>
      </c>
      <c r="AD254" s="81"/>
      <c r="AE254" s="81"/>
    </row>
    <row r="255" spans="2:31" ht="15">
      <c r="B255" s="63">
        <f t="shared" si="11"/>
        <v>242</v>
      </c>
      <c r="C255" s="67"/>
      <c r="D255" s="67"/>
      <c r="E255" s="67"/>
      <c r="F255" s="67"/>
      <c r="G255" s="67"/>
      <c r="H255" s="67"/>
      <c r="I255" s="67"/>
      <c r="J255" s="67"/>
      <c r="Y255" s="91"/>
      <c r="Z255" s="81" t="str">
        <f t="shared" si="10"/>
        <v/>
      </c>
      <c r="AA255" s="81">
        <f>COUNTIFS(Data!$C$14:$C$512,Y255,Data!$D$14:$D$512,"Yes",Data!$E$14:$E$512,"Yes",Data!$F$14:$F$512,"Yes",Data!$G$14:$G$512,"Yes")</f>
        <v>0</v>
      </c>
      <c r="AB255" s="81">
        <f>COUNTIFS(Data!$C$14:$C$512,Y255)</f>
        <v>0</v>
      </c>
      <c r="AC255" s="81" t="b">
        <f t="shared" si="12"/>
        <v>0</v>
      </c>
      <c r="AD255" s="81"/>
      <c r="AE255" s="81"/>
    </row>
    <row r="256" spans="2:31" ht="15">
      <c r="B256" s="64">
        <f t="shared" si="11"/>
        <v>243</v>
      </c>
      <c r="C256" s="66"/>
      <c r="D256" s="66"/>
      <c r="E256" s="66"/>
      <c r="F256" s="66"/>
      <c r="G256" s="66"/>
      <c r="H256" s="66"/>
      <c r="I256" s="66"/>
      <c r="J256" s="66"/>
      <c r="Y256" s="91"/>
      <c r="Z256" s="81" t="str">
        <f t="shared" si="10"/>
        <v/>
      </c>
      <c r="AA256" s="81">
        <f>COUNTIFS(Data!$C$14:$C$512,Y256,Data!$D$14:$D$512,"Yes",Data!$E$14:$E$512,"Yes",Data!$F$14:$F$512,"Yes",Data!$G$14:$G$512,"Yes")</f>
        <v>0</v>
      </c>
      <c r="AB256" s="81">
        <f>COUNTIFS(Data!$C$14:$C$512,Y256)</f>
        <v>0</v>
      </c>
      <c r="AC256" s="81" t="b">
        <f t="shared" si="12"/>
        <v>0</v>
      </c>
      <c r="AD256" s="81"/>
      <c r="AE256" s="81"/>
    </row>
    <row r="257" spans="2:31" ht="15">
      <c r="B257" s="63">
        <f t="shared" si="11"/>
        <v>244</v>
      </c>
      <c r="C257" s="67"/>
      <c r="D257" s="67"/>
      <c r="E257" s="67"/>
      <c r="F257" s="67"/>
      <c r="G257" s="67"/>
      <c r="H257" s="67"/>
      <c r="I257" s="67"/>
      <c r="J257" s="67"/>
      <c r="Y257" s="91"/>
      <c r="Z257" s="81" t="str">
        <f t="shared" si="10"/>
        <v/>
      </c>
      <c r="AA257" s="81">
        <f>COUNTIFS(Data!$C$14:$C$512,Y257,Data!$D$14:$D$512,"Yes",Data!$E$14:$E$512,"Yes",Data!$F$14:$F$512,"Yes",Data!$G$14:$G$512,"Yes")</f>
        <v>0</v>
      </c>
      <c r="AB257" s="81">
        <f>COUNTIFS(Data!$C$14:$C$512,Y257)</f>
        <v>0</v>
      </c>
      <c r="AC257" s="81" t="b">
        <f t="shared" si="12"/>
        <v>0</v>
      </c>
      <c r="AD257" s="81"/>
      <c r="AE257" s="81"/>
    </row>
    <row r="258" spans="2:31" ht="15">
      <c r="B258" s="64">
        <f t="shared" si="11"/>
        <v>245</v>
      </c>
      <c r="C258" s="66"/>
      <c r="D258" s="66"/>
      <c r="E258" s="66"/>
      <c r="F258" s="66"/>
      <c r="G258" s="66"/>
      <c r="H258" s="66"/>
      <c r="I258" s="66"/>
      <c r="J258" s="66"/>
      <c r="Y258" s="91"/>
      <c r="Z258" s="81" t="str">
        <f t="shared" si="10"/>
        <v/>
      </c>
      <c r="AA258" s="81">
        <f>COUNTIFS(Data!$C$14:$C$512,Y258,Data!$D$14:$D$512,"Yes",Data!$E$14:$E$512,"Yes",Data!$F$14:$F$512,"Yes",Data!$G$14:$G$512,"Yes")</f>
        <v>0</v>
      </c>
      <c r="AB258" s="81">
        <f>COUNTIFS(Data!$C$14:$C$512,Y258)</f>
        <v>0</v>
      </c>
      <c r="AC258" s="81" t="b">
        <f t="shared" si="12"/>
        <v>0</v>
      </c>
      <c r="AD258" s="81"/>
      <c r="AE258" s="81"/>
    </row>
    <row r="259" spans="2:31" ht="15">
      <c r="B259" s="63">
        <f t="shared" si="11"/>
        <v>246</v>
      </c>
      <c r="C259" s="67"/>
      <c r="D259" s="67"/>
      <c r="E259" s="67"/>
      <c r="F259" s="67"/>
      <c r="G259" s="67"/>
      <c r="H259" s="67"/>
      <c r="I259" s="67"/>
      <c r="J259" s="67"/>
      <c r="Y259" s="91"/>
      <c r="Z259" s="81" t="str">
        <f t="shared" si="10"/>
        <v/>
      </c>
      <c r="AA259" s="81">
        <f>COUNTIFS(Data!$C$14:$C$512,Y259,Data!$D$14:$D$512,"Yes",Data!$E$14:$E$512,"Yes",Data!$F$14:$F$512,"Yes",Data!$G$14:$G$512,"Yes")</f>
        <v>0</v>
      </c>
      <c r="AB259" s="81">
        <f>COUNTIFS(Data!$C$14:$C$512,Y259)</f>
        <v>0</v>
      </c>
      <c r="AC259" s="81" t="b">
        <f t="shared" si="12"/>
        <v>0</v>
      </c>
      <c r="AD259" s="81"/>
      <c r="AE259" s="81"/>
    </row>
    <row r="260" spans="2:31" ht="15">
      <c r="B260" s="64">
        <f t="shared" si="11"/>
        <v>247</v>
      </c>
      <c r="C260" s="66"/>
      <c r="D260" s="66"/>
      <c r="E260" s="66"/>
      <c r="F260" s="66"/>
      <c r="G260" s="66"/>
      <c r="H260" s="66"/>
      <c r="I260" s="66"/>
      <c r="J260" s="66"/>
      <c r="Y260" s="91"/>
      <c r="Z260" s="81" t="str">
        <f t="shared" si="10"/>
        <v/>
      </c>
      <c r="AA260" s="81">
        <f>COUNTIFS(Data!$C$14:$C$512,Y260,Data!$D$14:$D$512,"Yes",Data!$E$14:$E$512,"Yes",Data!$F$14:$F$512,"Yes",Data!$G$14:$G$512,"Yes")</f>
        <v>0</v>
      </c>
      <c r="AB260" s="81">
        <f>COUNTIFS(Data!$C$14:$C$512,Y260)</f>
        <v>0</v>
      </c>
      <c r="AC260" s="81" t="b">
        <f t="shared" si="12"/>
        <v>0</v>
      </c>
      <c r="AD260" s="81"/>
      <c r="AE260" s="81"/>
    </row>
    <row r="261" spans="2:31" ht="15">
      <c r="B261" s="63">
        <f t="shared" si="11"/>
        <v>248</v>
      </c>
      <c r="C261" s="67"/>
      <c r="D261" s="67"/>
      <c r="E261" s="67"/>
      <c r="F261" s="67"/>
      <c r="G261" s="67"/>
      <c r="H261" s="67"/>
      <c r="I261" s="67"/>
      <c r="J261" s="67"/>
      <c r="Y261" s="91"/>
      <c r="Z261" s="81" t="str">
        <f t="shared" si="10"/>
        <v/>
      </c>
      <c r="AA261" s="81">
        <f>COUNTIFS(Data!$C$14:$C$512,Y261,Data!$D$14:$D$512,"Yes",Data!$E$14:$E$512,"Yes",Data!$F$14:$F$512,"Yes",Data!$G$14:$G$512,"Yes")</f>
        <v>0</v>
      </c>
      <c r="AB261" s="81">
        <f>COUNTIFS(Data!$C$14:$C$512,Y261)</f>
        <v>0</v>
      </c>
      <c r="AC261" s="81" t="b">
        <f t="shared" si="12"/>
        <v>0</v>
      </c>
      <c r="AD261" s="81"/>
      <c r="AE261" s="81"/>
    </row>
    <row r="262" spans="2:31" ht="15">
      <c r="B262" s="64">
        <f t="shared" si="11"/>
        <v>249</v>
      </c>
      <c r="C262" s="66"/>
      <c r="D262" s="66"/>
      <c r="E262" s="66"/>
      <c r="F262" s="66"/>
      <c r="G262" s="66"/>
      <c r="H262" s="66"/>
      <c r="I262" s="66"/>
      <c r="J262" s="66"/>
      <c r="Y262" s="91"/>
      <c r="Z262" s="81" t="str">
        <f t="shared" si="10"/>
        <v/>
      </c>
      <c r="AA262" s="81">
        <f>COUNTIFS(Data!$C$14:$C$512,Y262,Data!$D$14:$D$512,"Yes",Data!$E$14:$E$512,"Yes",Data!$F$14:$F$512,"Yes",Data!$G$14:$G$512,"Yes")</f>
        <v>0</v>
      </c>
      <c r="AB262" s="81">
        <f>COUNTIFS(Data!$C$14:$C$512,Y262)</f>
        <v>0</v>
      </c>
      <c r="AC262" s="81" t="b">
        <f t="shared" si="12"/>
        <v>0</v>
      </c>
      <c r="AD262" s="81"/>
      <c r="AE262" s="81"/>
    </row>
    <row r="263" spans="2:31" ht="15">
      <c r="B263" s="63">
        <f t="shared" si="11"/>
        <v>250</v>
      </c>
      <c r="C263" s="67"/>
      <c r="D263" s="67"/>
      <c r="E263" s="67"/>
      <c r="F263" s="67"/>
      <c r="G263" s="67"/>
      <c r="H263" s="67"/>
      <c r="I263" s="67"/>
      <c r="J263" s="67"/>
      <c r="Y263" s="91"/>
      <c r="Z263" s="81" t="str">
        <f t="shared" si="10"/>
        <v/>
      </c>
      <c r="AA263" s="81">
        <f>COUNTIFS(Data!$C$14:$C$512,Y263,Data!$D$14:$D$512,"Yes",Data!$E$14:$E$512,"Yes",Data!$F$14:$F$512,"Yes",Data!$G$14:$G$512,"Yes")</f>
        <v>0</v>
      </c>
      <c r="AB263" s="81">
        <f>COUNTIFS(Data!$C$14:$C$512,Y263)</f>
        <v>0</v>
      </c>
      <c r="AC263" s="81" t="b">
        <f t="shared" si="12"/>
        <v>0</v>
      </c>
      <c r="AD263" s="81"/>
      <c r="AE263" s="81"/>
    </row>
    <row r="264" spans="2:31" ht="15">
      <c r="B264" s="64">
        <f t="shared" si="11"/>
        <v>251</v>
      </c>
      <c r="C264" s="66"/>
      <c r="D264" s="66"/>
      <c r="E264" s="66"/>
      <c r="F264" s="66"/>
      <c r="G264" s="66"/>
      <c r="H264" s="66"/>
      <c r="I264" s="66"/>
      <c r="J264" s="66"/>
      <c r="Y264" s="91"/>
      <c r="Z264" s="81" t="str">
        <f t="shared" si="10"/>
        <v/>
      </c>
      <c r="AA264" s="81">
        <f>COUNTIFS(Data!$C$14:$C$512,Y264,Data!$D$14:$D$512,"Yes",Data!$E$14:$E$512,"Yes",Data!$F$14:$F$512,"Yes",Data!$G$14:$G$512,"Yes")</f>
        <v>0</v>
      </c>
      <c r="AB264" s="81">
        <f>COUNTIFS(Data!$C$14:$C$512,Y264)</f>
        <v>0</v>
      </c>
      <c r="AC264" s="81" t="b">
        <f t="shared" si="12"/>
        <v>0</v>
      </c>
      <c r="AD264" s="81"/>
      <c r="AE264" s="81"/>
    </row>
    <row r="265" spans="2:31" ht="15">
      <c r="B265" s="63">
        <f t="shared" si="11"/>
        <v>252</v>
      </c>
      <c r="C265" s="67"/>
      <c r="D265" s="67"/>
      <c r="E265" s="67"/>
      <c r="F265" s="67"/>
      <c r="G265" s="67"/>
      <c r="H265" s="67"/>
      <c r="I265" s="67"/>
      <c r="J265" s="67"/>
      <c r="Y265" s="91"/>
      <c r="Z265" s="81" t="str">
        <f t="shared" si="10"/>
        <v/>
      </c>
      <c r="AA265" s="81">
        <f>COUNTIFS(Data!$C$14:$C$512,Y265,Data!$D$14:$D$512,"Yes",Data!$E$14:$E$512,"Yes",Data!$F$14:$F$512,"Yes",Data!$G$14:$G$512,"Yes")</f>
        <v>0</v>
      </c>
      <c r="AB265" s="81">
        <f>COUNTIFS(Data!$C$14:$C$512,Y265)</f>
        <v>0</v>
      </c>
      <c r="AC265" s="81" t="b">
        <f t="shared" si="12"/>
        <v>0</v>
      </c>
      <c r="AD265" s="81"/>
      <c r="AE265" s="81"/>
    </row>
    <row r="266" spans="2:31" ht="15">
      <c r="B266" s="64">
        <f t="shared" si="11"/>
        <v>253</v>
      </c>
      <c r="C266" s="66"/>
      <c r="D266" s="66"/>
      <c r="E266" s="66"/>
      <c r="F266" s="66"/>
      <c r="G266" s="66"/>
      <c r="H266" s="66"/>
      <c r="I266" s="66"/>
      <c r="J266" s="66"/>
      <c r="Y266" s="91"/>
      <c r="Z266" s="81" t="str">
        <f t="shared" si="10"/>
        <v/>
      </c>
      <c r="AA266" s="81">
        <f>COUNTIFS(Data!$C$14:$C$512,Y266,Data!$D$14:$D$512,"Yes",Data!$E$14:$E$512,"Yes",Data!$F$14:$F$512,"Yes",Data!$G$14:$G$512,"Yes")</f>
        <v>0</v>
      </c>
      <c r="AB266" s="81">
        <f>COUNTIFS(Data!$C$14:$C$512,Y266)</f>
        <v>0</v>
      </c>
      <c r="AC266" s="81" t="b">
        <f t="shared" si="12"/>
        <v>0</v>
      </c>
      <c r="AD266" s="81"/>
      <c r="AE266" s="81"/>
    </row>
    <row r="267" spans="2:31" ht="15">
      <c r="B267" s="63">
        <f t="shared" si="11"/>
        <v>254</v>
      </c>
      <c r="C267" s="67"/>
      <c r="D267" s="67"/>
      <c r="E267" s="67"/>
      <c r="F267" s="67"/>
      <c r="G267" s="67"/>
      <c r="H267" s="67"/>
      <c r="I267" s="67"/>
      <c r="J267" s="67"/>
      <c r="Y267" s="91"/>
      <c r="Z267" s="81" t="str">
        <f t="shared" si="10"/>
        <v/>
      </c>
      <c r="AA267" s="81">
        <f>COUNTIFS(Data!$C$14:$C$512,Y267,Data!$D$14:$D$512,"Yes",Data!$E$14:$E$512,"Yes",Data!$F$14:$F$512,"Yes",Data!$G$14:$G$512,"Yes")</f>
        <v>0</v>
      </c>
      <c r="AB267" s="81">
        <f>COUNTIFS(Data!$C$14:$C$512,Y267)</f>
        <v>0</v>
      </c>
      <c r="AC267" s="81" t="b">
        <f t="shared" si="12"/>
        <v>0</v>
      </c>
      <c r="AD267" s="81"/>
      <c r="AE267" s="81"/>
    </row>
    <row r="268" spans="2:31" ht="15">
      <c r="B268" s="64">
        <f t="shared" si="11"/>
        <v>255</v>
      </c>
      <c r="C268" s="66"/>
      <c r="D268" s="66"/>
      <c r="E268" s="66"/>
      <c r="F268" s="66"/>
      <c r="G268" s="66"/>
      <c r="H268" s="66"/>
      <c r="I268" s="66"/>
      <c r="J268" s="66"/>
      <c r="Y268" s="91"/>
      <c r="Z268" s="81" t="str">
        <f t="shared" si="10"/>
        <v/>
      </c>
      <c r="AA268" s="81">
        <f>COUNTIFS(Data!$C$14:$C$512,Y268,Data!$D$14:$D$512,"Yes",Data!$E$14:$E$512,"Yes",Data!$F$14:$F$512,"Yes",Data!$G$14:$G$512,"Yes")</f>
        <v>0</v>
      </c>
      <c r="AB268" s="81">
        <f>COUNTIFS(Data!$C$14:$C$512,Y268)</f>
        <v>0</v>
      </c>
      <c r="AC268" s="81" t="b">
        <f t="shared" si="12"/>
        <v>0</v>
      </c>
      <c r="AD268" s="81"/>
      <c r="AE268" s="81"/>
    </row>
    <row r="269" spans="2:31" ht="15">
      <c r="B269" s="63">
        <f t="shared" si="11"/>
        <v>256</v>
      </c>
      <c r="C269" s="67"/>
      <c r="D269" s="67"/>
      <c r="E269" s="67"/>
      <c r="F269" s="67"/>
      <c r="G269" s="67"/>
      <c r="H269" s="67"/>
      <c r="I269" s="67"/>
      <c r="J269" s="67"/>
      <c r="Y269" s="91"/>
      <c r="Z269" s="81" t="str">
        <f t="shared" si="10"/>
        <v/>
      </c>
      <c r="AA269" s="81">
        <f>COUNTIFS(Data!$C$14:$C$512,Y269,Data!$D$14:$D$512,"Yes",Data!$E$14:$E$512,"Yes",Data!$F$14:$F$512,"Yes",Data!$G$14:$G$512,"Yes")</f>
        <v>0</v>
      </c>
      <c r="AB269" s="81">
        <f>COUNTIFS(Data!$C$14:$C$512,Y269)</f>
        <v>0</v>
      </c>
      <c r="AC269" s="81" t="b">
        <f t="shared" si="12"/>
        <v>0</v>
      </c>
      <c r="AD269" s="81"/>
      <c r="AE269" s="81"/>
    </row>
    <row r="270" spans="2:31" ht="15">
      <c r="B270" s="64">
        <f t="shared" si="11"/>
        <v>257</v>
      </c>
      <c r="C270" s="66"/>
      <c r="D270" s="66"/>
      <c r="E270" s="66"/>
      <c r="F270" s="66"/>
      <c r="G270" s="66"/>
      <c r="H270" s="66"/>
      <c r="I270" s="66"/>
      <c r="J270" s="66"/>
      <c r="Y270" s="91"/>
      <c r="Z270" s="81" t="str">
        <f t="shared" si="10"/>
        <v/>
      </c>
      <c r="AA270" s="81">
        <f>COUNTIFS(Data!$C$14:$C$512,Y270,Data!$D$14:$D$512,"Yes",Data!$E$14:$E$512,"Yes",Data!$F$14:$F$512,"Yes",Data!$G$14:$G$512,"Yes")</f>
        <v>0</v>
      </c>
      <c r="AB270" s="81">
        <f>COUNTIFS(Data!$C$14:$C$512,Y270)</f>
        <v>0</v>
      </c>
      <c r="AC270" s="81" t="b">
        <f t="shared" si="12"/>
        <v>0</v>
      </c>
      <c r="AD270" s="81"/>
      <c r="AE270" s="81"/>
    </row>
    <row r="271" spans="2:31" ht="15">
      <c r="B271" s="63">
        <f t="shared" si="11"/>
        <v>258</v>
      </c>
      <c r="C271" s="67"/>
      <c r="D271" s="67"/>
      <c r="E271" s="67"/>
      <c r="F271" s="67"/>
      <c r="G271" s="67"/>
      <c r="H271" s="67"/>
      <c r="I271" s="67"/>
      <c r="J271" s="67"/>
      <c r="Y271" s="91"/>
      <c r="Z271" s="81" t="str">
        <f aca="true" t="shared" si="13" ref="Z271:Z334">IF(ISBLANK(Y271),"",VLOOKUP(Y271,$C$14:$H$512,6))</f>
        <v/>
      </c>
      <c r="AA271" s="81">
        <f>COUNTIFS(Data!$C$14:$C$512,Y271,Data!$D$14:$D$512,"Yes",Data!$E$14:$E$512,"Yes",Data!$F$14:$F$512,"Yes",Data!$G$14:$G$512,"Yes")</f>
        <v>0</v>
      </c>
      <c r="AB271" s="81">
        <f>COUNTIFS(Data!$C$14:$C$512,Y271)</f>
        <v>0</v>
      </c>
      <c r="AC271" s="81" t="b">
        <f t="shared" si="12"/>
        <v>0</v>
      </c>
      <c r="AD271" s="81"/>
      <c r="AE271" s="81"/>
    </row>
    <row r="272" spans="2:31" ht="15">
      <c r="B272" s="64">
        <f aca="true" t="shared" si="14" ref="B272:B335">B271+1</f>
        <v>259</v>
      </c>
      <c r="C272" s="66"/>
      <c r="D272" s="66"/>
      <c r="E272" s="66"/>
      <c r="F272" s="66"/>
      <c r="G272" s="66"/>
      <c r="H272" s="66"/>
      <c r="I272" s="66"/>
      <c r="J272" s="66"/>
      <c r="Y272" s="91"/>
      <c r="Z272" s="81" t="str">
        <f t="shared" si="13"/>
        <v/>
      </c>
      <c r="AA272" s="81">
        <f>COUNTIFS(Data!$C$14:$C$512,Y272,Data!$D$14:$D$512,"Yes",Data!$E$14:$E$512,"Yes",Data!$F$14:$F$512,"Yes",Data!$G$14:$G$512,"Yes")</f>
        <v>0</v>
      </c>
      <c r="AB272" s="81">
        <f>COUNTIFS(Data!$C$14:$C$512,Y272)</f>
        <v>0</v>
      </c>
      <c r="AC272" s="81" t="b">
        <f t="shared" si="12"/>
        <v>0</v>
      </c>
      <c r="AD272" s="81"/>
      <c r="AE272" s="81"/>
    </row>
    <row r="273" spans="2:31" ht="15">
      <c r="B273" s="63">
        <f t="shared" si="14"/>
        <v>260</v>
      </c>
      <c r="C273" s="67"/>
      <c r="D273" s="67"/>
      <c r="E273" s="67"/>
      <c r="F273" s="67"/>
      <c r="G273" s="67"/>
      <c r="H273" s="67"/>
      <c r="I273" s="67"/>
      <c r="J273" s="67"/>
      <c r="Y273" s="91"/>
      <c r="Z273" s="81" t="str">
        <f t="shared" si="13"/>
        <v/>
      </c>
      <c r="AA273" s="81">
        <f>COUNTIFS(Data!$C$14:$C$512,Y273,Data!$D$14:$D$512,"Yes",Data!$E$14:$E$512,"Yes",Data!$F$14:$F$512,"Yes",Data!$G$14:$G$512,"Yes")</f>
        <v>0</v>
      </c>
      <c r="AB273" s="81">
        <f>COUNTIFS(Data!$C$14:$C$512,Y273)</f>
        <v>0</v>
      </c>
      <c r="AC273" s="81" t="b">
        <f t="shared" si="12"/>
        <v>0</v>
      </c>
      <c r="AD273" s="81"/>
      <c r="AE273" s="81"/>
    </row>
    <row r="274" spans="2:31" ht="15">
      <c r="B274" s="64">
        <f t="shared" si="14"/>
        <v>261</v>
      </c>
      <c r="C274" s="66"/>
      <c r="D274" s="66"/>
      <c r="E274" s="66"/>
      <c r="F274" s="66"/>
      <c r="G274" s="66"/>
      <c r="H274" s="66"/>
      <c r="I274" s="66"/>
      <c r="J274" s="66"/>
      <c r="Y274" s="91"/>
      <c r="Z274" s="81" t="str">
        <f t="shared" si="13"/>
        <v/>
      </c>
      <c r="AA274" s="81">
        <f>COUNTIFS(Data!$C$14:$C$512,Y274,Data!$D$14:$D$512,"Yes",Data!$E$14:$E$512,"Yes",Data!$F$14:$F$512,"Yes",Data!$G$14:$G$512,"Yes")</f>
        <v>0</v>
      </c>
      <c r="AB274" s="81">
        <f>COUNTIFS(Data!$C$14:$C$512,Y274)</f>
        <v>0</v>
      </c>
      <c r="AC274" s="81" t="b">
        <f t="shared" si="12"/>
        <v>0</v>
      </c>
      <c r="AD274" s="81"/>
      <c r="AE274" s="81"/>
    </row>
    <row r="275" spans="2:31" ht="15">
      <c r="B275" s="63">
        <f t="shared" si="14"/>
        <v>262</v>
      </c>
      <c r="C275" s="67"/>
      <c r="D275" s="67"/>
      <c r="E275" s="67"/>
      <c r="F275" s="67"/>
      <c r="G275" s="67"/>
      <c r="H275" s="67"/>
      <c r="I275" s="67"/>
      <c r="J275" s="67"/>
      <c r="Y275" s="91"/>
      <c r="Z275" s="81" t="str">
        <f t="shared" si="13"/>
        <v/>
      </c>
      <c r="AA275" s="81">
        <f>COUNTIFS(Data!$C$14:$C$512,Y275,Data!$D$14:$D$512,"Yes",Data!$E$14:$E$512,"Yes",Data!$F$14:$F$512,"Yes",Data!$G$14:$G$512,"Yes")</f>
        <v>0</v>
      </c>
      <c r="AB275" s="81">
        <f>COUNTIFS(Data!$C$14:$C$512,Y275)</f>
        <v>0</v>
      </c>
      <c r="AC275" s="81" t="b">
        <f t="shared" si="12"/>
        <v>0</v>
      </c>
      <c r="AD275" s="81"/>
      <c r="AE275" s="81"/>
    </row>
    <row r="276" spans="2:31" ht="15">
      <c r="B276" s="64">
        <f t="shared" si="14"/>
        <v>263</v>
      </c>
      <c r="C276" s="66"/>
      <c r="D276" s="66"/>
      <c r="E276" s="66"/>
      <c r="F276" s="66"/>
      <c r="G276" s="66"/>
      <c r="H276" s="66"/>
      <c r="I276" s="66"/>
      <c r="J276" s="66"/>
      <c r="Y276" s="91"/>
      <c r="Z276" s="81" t="str">
        <f t="shared" si="13"/>
        <v/>
      </c>
      <c r="AA276" s="81">
        <f>COUNTIFS(Data!$C$14:$C$512,Y276,Data!$D$14:$D$512,"Yes",Data!$E$14:$E$512,"Yes",Data!$F$14:$F$512,"Yes",Data!$G$14:$G$512,"Yes")</f>
        <v>0</v>
      </c>
      <c r="AB276" s="81">
        <f>COUNTIFS(Data!$C$14:$C$512,Y276)</f>
        <v>0</v>
      </c>
      <c r="AC276" s="81" t="b">
        <f t="shared" si="12"/>
        <v>0</v>
      </c>
      <c r="AD276" s="81"/>
      <c r="AE276" s="81"/>
    </row>
    <row r="277" spans="2:31" ht="15">
      <c r="B277" s="63">
        <f t="shared" si="14"/>
        <v>264</v>
      </c>
      <c r="C277" s="67"/>
      <c r="D277" s="67"/>
      <c r="E277" s="67"/>
      <c r="F277" s="67"/>
      <c r="G277" s="67"/>
      <c r="H277" s="67"/>
      <c r="I277" s="67"/>
      <c r="J277" s="67"/>
      <c r="Y277" s="91"/>
      <c r="Z277" s="81" t="str">
        <f t="shared" si="13"/>
        <v/>
      </c>
      <c r="AA277" s="81">
        <f>COUNTIFS(Data!$C$14:$C$512,Y277,Data!$D$14:$D$512,"Yes",Data!$E$14:$E$512,"Yes",Data!$F$14:$F$512,"Yes",Data!$G$14:$G$512,"Yes")</f>
        <v>0</v>
      </c>
      <c r="AB277" s="81">
        <f>COUNTIFS(Data!$C$14:$C$512,Y277)</f>
        <v>0</v>
      </c>
      <c r="AC277" s="81" t="b">
        <f t="shared" si="12"/>
        <v>0</v>
      </c>
      <c r="AD277" s="81"/>
      <c r="AE277" s="81"/>
    </row>
    <row r="278" spans="2:31" ht="15">
      <c r="B278" s="64">
        <f t="shared" si="14"/>
        <v>265</v>
      </c>
      <c r="C278" s="66"/>
      <c r="D278" s="66"/>
      <c r="E278" s="66"/>
      <c r="F278" s="66"/>
      <c r="G278" s="66"/>
      <c r="H278" s="66"/>
      <c r="I278" s="66"/>
      <c r="J278" s="66"/>
      <c r="Y278" s="91"/>
      <c r="Z278" s="81" t="str">
        <f t="shared" si="13"/>
        <v/>
      </c>
      <c r="AA278" s="81">
        <f>COUNTIFS(Data!$C$14:$C$512,Y278,Data!$D$14:$D$512,"Yes",Data!$E$14:$E$512,"Yes",Data!$F$14:$F$512,"Yes",Data!$G$14:$G$512,"Yes")</f>
        <v>0</v>
      </c>
      <c r="AB278" s="81">
        <f>COUNTIFS(Data!$C$14:$C$512,Y278)</f>
        <v>0</v>
      </c>
      <c r="AC278" s="81" t="b">
        <f aca="true" t="shared" si="15" ref="AC278:AC341">IF(AA278&gt;0,AA278=AB278)</f>
        <v>0</v>
      </c>
      <c r="AD278" s="81"/>
      <c r="AE278" s="81"/>
    </row>
    <row r="279" spans="2:31" ht="15">
      <c r="B279" s="63">
        <f t="shared" si="14"/>
        <v>266</v>
      </c>
      <c r="C279" s="67"/>
      <c r="D279" s="67"/>
      <c r="E279" s="67"/>
      <c r="F279" s="67"/>
      <c r="G279" s="67"/>
      <c r="H279" s="67"/>
      <c r="I279" s="67"/>
      <c r="J279" s="67"/>
      <c r="Y279" s="91"/>
      <c r="Z279" s="81" t="str">
        <f t="shared" si="13"/>
        <v/>
      </c>
      <c r="AA279" s="81">
        <f>COUNTIFS(Data!$C$14:$C$512,Y279,Data!$D$14:$D$512,"Yes",Data!$E$14:$E$512,"Yes",Data!$F$14:$F$512,"Yes",Data!$G$14:$G$512,"Yes")</f>
        <v>0</v>
      </c>
      <c r="AB279" s="81">
        <f>COUNTIFS(Data!$C$14:$C$512,Y279)</f>
        <v>0</v>
      </c>
      <c r="AC279" s="81" t="b">
        <f t="shared" si="15"/>
        <v>0</v>
      </c>
      <c r="AD279" s="81"/>
      <c r="AE279" s="81"/>
    </row>
    <row r="280" spans="2:31" ht="15">
      <c r="B280" s="64">
        <f t="shared" si="14"/>
        <v>267</v>
      </c>
      <c r="C280" s="66"/>
      <c r="D280" s="66"/>
      <c r="E280" s="66"/>
      <c r="F280" s="66"/>
      <c r="G280" s="66"/>
      <c r="H280" s="66"/>
      <c r="I280" s="66"/>
      <c r="J280" s="66"/>
      <c r="Y280" s="91"/>
      <c r="Z280" s="81" t="str">
        <f t="shared" si="13"/>
        <v/>
      </c>
      <c r="AA280" s="81">
        <f>COUNTIFS(Data!$C$14:$C$512,Y280,Data!$D$14:$D$512,"Yes",Data!$E$14:$E$512,"Yes",Data!$F$14:$F$512,"Yes",Data!$G$14:$G$512,"Yes")</f>
        <v>0</v>
      </c>
      <c r="AB280" s="81">
        <f>COUNTIFS(Data!$C$14:$C$512,Y280)</f>
        <v>0</v>
      </c>
      <c r="AC280" s="81" t="b">
        <f t="shared" si="15"/>
        <v>0</v>
      </c>
      <c r="AD280" s="81"/>
      <c r="AE280" s="81"/>
    </row>
    <row r="281" spans="2:31" ht="15">
      <c r="B281" s="63">
        <f t="shared" si="14"/>
        <v>268</v>
      </c>
      <c r="C281" s="67"/>
      <c r="D281" s="67"/>
      <c r="E281" s="67"/>
      <c r="F281" s="67"/>
      <c r="G281" s="67"/>
      <c r="H281" s="67"/>
      <c r="I281" s="67"/>
      <c r="J281" s="67"/>
      <c r="Y281" s="91"/>
      <c r="Z281" s="81" t="str">
        <f t="shared" si="13"/>
        <v/>
      </c>
      <c r="AA281" s="81">
        <f>COUNTIFS(Data!$C$14:$C$512,Y281,Data!$D$14:$D$512,"Yes",Data!$E$14:$E$512,"Yes",Data!$F$14:$F$512,"Yes",Data!$G$14:$G$512,"Yes")</f>
        <v>0</v>
      </c>
      <c r="AB281" s="81">
        <f>COUNTIFS(Data!$C$14:$C$512,Y281)</f>
        <v>0</v>
      </c>
      <c r="AC281" s="81" t="b">
        <f t="shared" si="15"/>
        <v>0</v>
      </c>
      <c r="AD281" s="81"/>
      <c r="AE281" s="81"/>
    </row>
    <row r="282" spans="2:31" ht="15">
      <c r="B282" s="64">
        <f t="shared" si="14"/>
        <v>269</v>
      </c>
      <c r="C282" s="66"/>
      <c r="D282" s="66"/>
      <c r="E282" s="66"/>
      <c r="F282" s="66"/>
      <c r="G282" s="66"/>
      <c r="H282" s="66"/>
      <c r="I282" s="66"/>
      <c r="J282" s="66"/>
      <c r="Y282" s="91"/>
      <c r="Z282" s="81" t="str">
        <f t="shared" si="13"/>
        <v/>
      </c>
      <c r="AA282" s="81">
        <f>COUNTIFS(Data!$C$14:$C$512,Y282,Data!$D$14:$D$512,"Yes",Data!$E$14:$E$512,"Yes",Data!$F$14:$F$512,"Yes",Data!$G$14:$G$512,"Yes")</f>
        <v>0</v>
      </c>
      <c r="AB282" s="81">
        <f>COUNTIFS(Data!$C$14:$C$512,Y282)</f>
        <v>0</v>
      </c>
      <c r="AC282" s="81" t="b">
        <f t="shared" si="15"/>
        <v>0</v>
      </c>
      <c r="AD282" s="81"/>
      <c r="AE282" s="81"/>
    </row>
    <row r="283" spans="2:31" ht="15">
      <c r="B283" s="63">
        <f t="shared" si="14"/>
        <v>270</v>
      </c>
      <c r="C283" s="67"/>
      <c r="D283" s="67"/>
      <c r="E283" s="67"/>
      <c r="F283" s="67"/>
      <c r="G283" s="67"/>
      <c r="H283" s="67"/>
      <c r="I283" s="67"/>
      <c r="J283" s="67"/>
      <c r="Y283" s="91"/>
      <c r="Z283" s="81" t="str">
        <f t="shared" si="13"/>
        <v/>
      </c>
      <c r="AA283" s="81">
        <f>COUNTIFS(Data!$C$14:$C$512,Y283,Data!$D$14:$D$512,"Yes",Data!$E$14:$E$512,"Yes",Data!$F$14:$F$512,"Yes",Data!$G$14:$G$512,"Yes")</f>
        <v>0</v>
      </c>
      <c r="AB283" s="81">
        <f>COUNTIFS(Data!$C$14:$C$512,Y283)</f>
        <v>0</v>
      </c>
      <c r="AC283" s="81" t="b">
        <f t="shared" si="15"/>
        <v>0</v>
      </c>
      <c r="AD283" s="81"/>
      <c r="AE283" s="81"/>
    </row>
    <row r="284" spans="2:31" ht="15">
      <c r="B284" s="64">
        <f t="shared" si="14"/>
        <v>271</v>
      </c>
      <c r="C284" s="66"/>
      <c r="D284" s="66"/>
      <c r="E284" s="66"/>
      <c r="F284" s="66"/>
      <c r="G284" s="66"/>
      <c r="H284" s="66"/>
      <c r="I284" s="66"/>
      <c r="J284" s="66"/>
      <c r="Y284" s="91"/>
      <c r="Z284" s="81" t="str">
        <f t="shared" si="13"/>
        <v/>
      </c>
      <c r="AA284" s="81">
        <f>COUNTIFS(Data!$C$14:$C$512,Y284,Data!$D$14:$D$512,"Yes",Data!$E$14:$E$512,"Yes",Data!$F$14:$F$512,"Yes",Data!$G$14:$G$512,"Yes")</f>
        <v>0</v>
      </c>
      <c r="AB284" s="81">
        <f>COUNTIFS(Data!$C$14:$C$512,Y284)</f>
        <v>0</v>
      </c>
      <c r="AC284" s="81" t="b">
        <f t="shared" si="15"/>
        <v>0</v>
      </c>
      <c r="AD284" s="81"/>
      <c r="AE284" s="81"/>
    </row>
    <row r="285" spans="2:31" ht="15">
      <c r="B285" s="63">
        <f t="shared" si="14"/>
        <v>272</v>
      </c>
      <c r="C285" s="67"/>
      <c r="D285" s="67"/>
      <c r="E285" s="67"/>
      <c r="F285" s="67"/>
      <c r="G285" s="67"/>
      <c r="H285" s="67"/>
      <c r="I285" s="67"/>
      <c r="J285" s="67"/>
      <c r="Y285" s="91"/>
      <c r="Z285" s="81" t="str">
        <f t="shared" si="13"/>
        <v/>
      </c>
      <c r="AA285" s="81">
        <f>COUNTIFS(Data!$C$14:$C$512,Y285,Data!$D$14:$D$512,"Yes",Data!$E$14:$E$512,"Yes",Data!$F$14:$F$512,"Yes",Data!$G$14:$G$512,"Yes")</f>
        <v>0</v>
      </c>
      <c r="AB285" s="81">
        <f>COUNTIFS(Data!$C$14:$C$512,Y285)</f>
        <v>0</v>
      </c>
      <c r="AC285" s="81" t="b">
        <f t="shared" si="15"/>
        <v>0</v>
      </c>
      <c r="AD285" s="81"/>
      <c r="AE285" s="81"/>
    </row>
    <row r="286" spans="2:31" ht="15">
      <c r="B286" s="64">
        <f t="shared" si="14"/>
        <v>273</v>
      </c>
      <c r="C286" s="66"/>
      <c r="D286" s="66"/>
      <c r="E286" s="66"/>
      <c r="F286" s="66"/>
      <c r="G286" s="66"/>
      <c r="H286" s="66"/>
      <c r="I286" s="66"/>
      <c r="J286" s="66"/>
      <c r="Y286" s="91"/>
      <c r="Z286" s="81" t="str">
        <f t="shared" si="13"/>
        <v/>
      </c>
      <c r="AA286" s="81">
        <f>COUNTIFS(Data!$C$14:$C$512,Y286,Data!$D$14:$D$512,"Yes",Data!$E$14:$E$512,"Yes",Data!$F$14:$F$512,"Yes",Data!$G$14:$G$512,"Yes")</f>
        <v>0</v>
      </c>
      <c r="AB286" s="81">
        <f>COUNTIFS(Data!$C$14:$C$512,Y286)</f>
        <v>0</v>
      </c>
      <c r="AC286" s="81" t="b">
        <f t="shared" si="15"/>
        <v>0</v>
      </c>
      <c r="AD286" s="81"/>
      <c r="AE286" s="81"/>
    </row>
    <row r="287" spans="2:31" ht="15">
      <c r="B287" s="63">
        <f t="shared" si="14"/>
        <v>274</v>
      </c>
      <c r="C287" s="67"/>
      <c r="D287" s="67"/>
      <c r="E287" s="67"/>
      <c r="F287" s="67"/>
      <c r="G287" s="67"/>
      <c r="H287" s="67"/>
      <c r="I287" s="67"/>
      <c r="J287" s="67"/>
      <c r="Y287" s="91"/>
      <c r="Z287" s="81" t="str">
        <f t="shared" si="13"/>
        <v/>
      </c>
      <c r="AA287" s="81">
        <f>COUNTIFS(Data!$C$14:$C$512,Y287,Data!$D$14:$D$512,"Yes",Data!$E$14:$E$512,"Yes",Data!$F$14:$F$512,"Yes",Data!$G$14:$G$512,"Yes")</f>
        <v>0</v>
      </c>
      <c r="AB287" s="81">
        <f>COUNTIFS(Data!$C$14:$C$512,Y287)</f>
        <v>0</v>
      </c>
      <c r="AC287" s="81" t="b">
        <f t="shared" si="15"/>
        <v>0</v>
      </c>
      <c r="AD287" s="81"/>
      <c r="AE287" s="81"/>
    </row>
    <row r="288" spans="2:31" ht="15">
      <c r="B288" s="64">
        <f t="shared" si="14"/>
        <v>275</v>
      </c>
      <c r="C288" s="66"/>
      <c r="D288" s="66"/>
      <c r="E288" s="66"/>
      <c r="F288" s="66"/>
      <c r="G288" s="66"/>
      <c r="H288" s="66"/>
      <c r="I288" s="66"/>
      <c r="J288" s="66"/>
      <c r="Y288" s="91"/>
      <c r="Z288" s="81" t="str">
        <f t="shared" si="13"/>
        <v/>
      </c>
      <c r="AA288" s="81">
        <f>COUNTIFS(Data!$C$14:$C$512,Y288,Data!$D$14:$D$512,"Yes",Data!$E$14:$E$512,"Yes",Data!$F$14:$F$512,"Yes",Data!$G$14:$G$512,"Yes")</f>
        <v>0</v>
      </c>
      <c r="AB288" s="81">
        <f>COUNTIFS(Data!$C$14:$C$512,Y288)</f>
        <v>0</v>
      </c>
      <c r="AC288" s="81" t="b">
        <f t="shared" si="15"/>
        <v>0</v>
      </c>
      <c r="AD288" s="81"/>
      <c r="AE288" s="81"/>
    </row>
    <row r="289" spans="2:31" ht="15">
      <c r="B289" s="63">
        <f t="shared" si="14"/>
        <v>276</v>
      </c>
      <c r="C289" s="67"/>
      <c r="D289" s="67"/>
      <c r="E289" s="67"/>
      <c r="F289" s="67"/>
      <c r="G289" s="67"/>
      <c r="H289" s="67"/>
      <c r="I289" s="67"/>
      <c r="J289" s="67"/>
      <c r="Y289" s="91"/>
      <c r="Z289" s="81" t="str">
        <f t="shared" si="13"/>
        <v/>
      </c>
      <c r="AA289" s="81">
        <f>COUNTIFS(Data!$C$14:$C$512,Y289,Data!$D$14:$D$512,"Yes",Data!$E$14:$E$512,"Yes",Data!$F$14:$F$512,"Yes",Data!$G$14:$G$512,"Yes")</f>
        <v>0</v>
      </c>
      <c r="AB289" s="81">
        <f>COUNTIFS(Data!$C$14:$C$512,Y289)</f>
        <v>0</v>
      </c>
      <c r="AC289" s="81" t="b">
        <f t="shared" si="15"/>
        <v>0</v>
      </c>
      <c r="AD289" s="81"/>
      <c r="AE289" s="81"/>
    </row>
    <row r="290" spans="2:31" ht="15">
      <c r="B290" s="64">
        <f t="shared" si="14"/>
        <v>277</v>
      </c>
      <c r="C290" s="66"/>
      <c r="D290" s="66"/>
      <c r="E290" s="66"/>
      <c r="F290" s="66"/>
      <c r="G290" s="66"/>
      <c r="H290" s="66"/>
      <c r="I290" s="66"/>
      <c r="J290" s="66"/>
      <c r="Y290" s="91"/>
      <c r="Z290" s="81" t="str">
        <f t="shared" si="13"/>
        <v/>
      </c>
      <c r="AA290" s="81">
        <f>COUNTIFS(Data!$C$14:$C$512,Y290,Data!$D$14:$D$512,"Yes",Data!$E$14:$E$512,"Yes",Data!$F$14:$F$512,"Yes",Data!$G$14:$G$512,"Yes")</f>
        <v>0</v>
      </c>
      <c r="AB290" s="81">
        <f>COUNTIFS(Data!$C$14:$C$512,Y290)</f>
        <v>0</v>
      </c>
      <c r="AC290" s="81" t="b">
        <f t="shared" si="15"/>
        <v>0</v>
      </c>
      <c r="AD290" s="81"/>
      <c r="AE290" s="81"/>
    </row>
    <row r="291" spans="2:31" ht="15">
      <c r="B291" s="63">
        <f t="shared" si="14"/>
        <v>278</v>
      </c>
      <c r="C291" s="67"/>
      <c r="D291" s="67"/>
      <c r="E291" s="67"/>
      <c r="F291" s="67"/>
      <c r="G291" s="67"/>
      <c r="H291" s="67"/>
      <c r="I291" s="67"/>
      <c r="J291" s="67"/>
      <c r="Y291" s="91"/>
      <c r="Z291" s="81" t="str">
        <f t="shared" si="13"/>
        <v/>
      </c>
      <c r="AA291" s="81">
        <f>COUNTIFS(Data!$C$14:$C$512,Y291,Data!$D$14:$D$512,"Yes",Data!$E$14:$E$512,"Yes",Data!$F$14:$F$512,"Yes",Data!$G$14:$G$512,"Yes")</f>
        <v>0</v>
      </c>
      <c r="AB291" s="81">
        <f>COUNTIFS(Data!$C$14:$C$512,Y291)</f>
        <v>0</v>
      </c>
      <c r="AC291" s="81" t="b">
        <f t="shared" si="15"/>
        <v>0</v>
      </c>
      <c r="AD291" s="81"/>
      <c r="AE291" s="81"/>
    </row>
    <row r="292" spans="2:31" ht="15">
      <c r="B292" s="64">
        <f t="shared" si="14"/>
        <v>279</v>
      </c>
      <c r="C292" s="66"/>
      <c r="D292" s="66"/>
      <c r="E292" s="66"/>
      <c r="F292" s="66"/>
      <c r="G292" s="66"/>
      <c r="H292" s="66"/>
      <c r="I292" s="66"/>
      <c r="J292" s="66"/>
      <c r="Y292" s="91"/>
      <c r="Z292" s="81" t="str">
        <f t="shared" si="13"/>
        <v/>
      </c>
      <c r="AA292" s="81">
        <f>COUNTIFS(Data!$C$14:$C$512,Y292,Data!$D$14:$D$512,"Yes",Data!$E$14:$E$512,"Yes",Data!$F$14:$F$512,"Yes",Data!$G$14:$G$512,"Yes")</f>
        <v>0</v>
      </c>
      <c r="AB292" s="81">
        <f>COUNTIFS(Data!$C$14:$C$512,Y292)</f>
        <v>0</v>
      </c>
      <c r="AC292" s="81" t="b">
        <f t="shared" si="15"/>
        <v>0</v>
      </c>
      <c r="AD292" s="81"/>
      <c r="AE292" s="81"/>
    </row>
    <row r="293" spans="2:31" ht="15">
      <c r="B293" s="63">
        <f t="shared" si="14"/>
        <v>280</v>
      </c>
      <c r="C293" s="67"/>
      <c r="D293" s="67"/>
      <c r="E293" s="67"/>
      <c r="F293" s="67"/>
      <c r="G293" s="67"/>
      <c r="H293" s="67"/>
      <c r="I293" s="67"/>
      <c r="J293" s="67"/>
      <c r="Y293" s="91"/>
      <c r="Z293" s="81" t="str">
        <f t="shared" si="13"/>
        <v/>
      </c>
      <c r="AA293" s="81">
        <f>COUNTIFS(Data!$C$14:$C$512,Y293,Data!$D$14:$D$512,"Yes",Data!$E$14:$E$512,"Yes",Data!$F$14:$F$512,"Yes",Data!$G$14:$G$512,"Yes")</f>
        <v>0</v>
      </c>
      <c r="AB293" s="81">
        <f>COUNTIFS(Data!$C$14:$C$512,Y293)</f>
        <v>0</v>
      </c>
      <c r="AC293" s="81" t="b">
        <f t="shared" si="15"/>
        <v>0</v>
      </c>
      <c r="AD293" s="81"/>
      <c r="AE293" s="81"/>
    </row>
    <row r="294" spans="2:31" ht="15">
      <c r="B294" s="64">
        <f t="shared" si="14"/>
        <v>281</v>
      </c>
      <c r="C294" s="66"/>
      <c r="D294" s="66"/>
      <c r="E294" s="66"/>
      <c r="F294" s="66"/>
      <c r="G294" s="66"/>
      <c r="H294" s="66"/>
      <c r="I294" s="66"/>
      <c r="J294" s="66"/>
      <c r="Y294" s="91"/>
      <c r="Z294" s="81" t="str">
        <f t="shared" si="13"/>
        <v/>
      </c>
      <c r="AA294" s="81">
        <f>COUNTIFS(Data!$C$14:$C$512,Y294,Data!$D$14:$D$512,"Yes",Data!$E$14:$E$512,"Yes",Data!$F$14:$F$512,"Yes",Data!$G$14:$G$512,"Yes")</f>
        <v>0</v>
      </c>
      <c r="AB294" s="81">
        <f>COUNTIFS(Data!$C$14:$C$512,Y294)</f>
        <v>0</v>
      </c>
      <c r="AC294" s="81" t="b">
        <f t="shared" si="15"/>
        <v>0</v>
      </c>
      <c r="AD294" s="81"/>
      <c r="AE294" s="81"/>
    </row>
    <row r="295" spans="2:31" ht="15">
      <c r="B295" s="63">
        <f t="shared" si="14"/>
        <v>282</v>
      </c>
      <c r="C295" s="67"/>
      <c r="D295" s="67"/>
      <c r="E295" s="67"/>
      <c r="F295" s="67"/>
      <c r="G295" s="67"/>
      <c r="H295" s="67"/>
      <c r="I295" s="67"/>
      <c r="J295" s="67"/>
      <c r="Y295" s="91"/>
      <c r="Z295" s="81" t="str">
        <f t="shared" si="13"/>
        <v/>
      </c>
      <c r="AA295" s="81">
        <f>COUNTIFS(Data!$C$14:$C$512,Y295,Data!$D$14:$D$512,"Yes",Data!$E$14:$E$512,"Yes",Data!$F$14:$F$512,"Yes",Data!$G$14:$G$512,"Yes")</f>
        <v>0</v>
      </c>
      <c r="AB295" s="81">
        <f>COUNTIFS(Data!$C$14:$C$512,Y295)</f>
        <v>0</v>
      </c>
      <c r="AC295" s="81" t="b">
        <f t="shared" si="15"/>
        <v>0</v>
      </c>
      <c r="AD295" s="81"/>
      <c r="AE295" s="81"/>
    </row>
    <row r="296" spans="2:31" ht="15">
      <c r="B296" s="64">
        <f t="shared" si="14"/>
        <v>283</v>
      </c>
      <c r="C296" s="66"/>
      <c r="D296" s="66"/>
      <c r="E296" s="66"/>
      <c r="F296" s="66"/>
      <c r="G296" s="66"/>
      <c r="H296" s="66"/>
      <c r="I296" s="66"/>
      <c r="J296" s="66"/>
      <c r="Y296" s="91"/>
      <c r="Z296" s="81" t="str">
        <f t="shared" si="13"/>
        <v/>
      </c>
      <c r="AA296" s="81">
        <f>COUNTIFS(Data!$C$14:$C$512,Y296,Data!$D$14:$D$512,"Yes",Data!$E$14:$E$512,"Yes",Data!$F$14:$F$512,"Yes",Data!$G$14:$G$512,"Yes")</f>
        <v>0</v>
      </c>
      <c r="AB296" s="81">
        <f>COUNTIFS(Data!$C$14:$C$512,Y296)</f>
        <v>0</v>
      </c>
      <c r="AC296" s="81" t="b">
        <f t="shared" si="15"/>
        <v>0</v>
      </c>
      <c r="AD296" s="81"/>
      <c r="AE296" s="81"/>
    </row>
    <row r="297" spans="2:31" ht="15">
      <c r="B297" s="63">
        <f t="shared" si="14"/>
        <v>284</v>
      </c>
      <c r="C297" s="67"/>
      <c r="D297" s="67"/>
      <c r="E297" s="67"/>
      <c r="F297" s="67"/>
      <c r="G297" s="67"/>
      <c r="H297" s="67"/>
      <c r="I297" s="67"/>
      <c r="J297" s="67"/>
      <c r="Y297" s="91"/>
      <c r="Z297" s="81" t="str">
        <f t="shared" si="13"/>
        <v/>
      </c>
      <c r="AA297" s="81">
        <f>COUNTIFS(Data!$C$14:$C$512,Y297,Data!$D$14:$D$512,"Yes",Data!$E$14:$E$512,"Yes",Data!$F$14:$F$512,"Yes",Data!$G$14:$G$512,"Yes")</f>
        <v>0</v>
      </c>
      <c r="AB297" s="81">
        <f>COUNTIFS(Data!$C$14:$C$512,Y297)</f>
        <v>0</v>
      </c>
      <c r="AC297" s="81" t="b">
        <f t="shared" si="15"/>
        <v>0</v>
      </c>
      <c r="AD297" s="81"/>
      <c r="AE297" s="81"/>
    </row>
    <row r="298" spans="2:31" ht="15">
      <c r="B298" s="64">
        <f t="shared" si="14"/>
        <v>285</v>
      </c>
      <c r="C298" s="66"/>
      <c r="D298" s="66"/>
      <c r="E298" s="66"/>
      <c r="F298" s="66"/>
      <c r="G298" s="66"/>
      <c r="H298" s="66"/>
      <c r="I298" s="66"/>
      <c r="J298" s="66"/>
      <c r="Y298" s="91"/>
      <c r="Z298" s="81" t="str">
        <f t="shared" si="13"/>
        <v/>
      </c>
      <c r="AA298" s="81">
        <f>COUNTIFS(Data!$C$14:$C$512,Y298,Data!$D$14:$D$512,"Yes",Data!$E$14:$E$512,"Yes",Data!$F$14:$F$512,"Yes",Data!$G$14:$G$512,"Yes")</f>
        <v>0</v>
      </c>
      <c r="AB298" s="81">
        <f>COUNTIFS(Data!$C$14:$C$512,Y298)</f>
        <v>0</v>
      </c>
      <c r="AC298" s="81" t="b">
        <f t="shared" si="15"/>
        <v>0</v>
      </c>
      <c r="AD298" s="81"/>
      <c r="AE298" s="81"/>
    </row>
    <row r="299" spans="2:31" ht="15">
      <c r="B299" s="63">
        <f t="shared" si="14"/>
        <v>286</v>
      </c>
      <c r="C299" s="67"/>
      <c r="D299" s="67"/>
      <c r="E299" s="67"/>
      <c r="F299" s="67"/>
      <c r="G299" s="67"/>
      <c r="H299" s="67"/>
      <c r="I299" s="67"/>
      <c r="J299" s="67"/>
      <c r="Y299" s="91"/>
      <c r="Z299" s="81" t="str">
        <f t="shared" si="13"/>
        <v/>
      </c>
      <c r="AA299" s="81">
        <f>COUNTIFS(Data!$C$14:$C$512,Y299,Data!$D$14:$D$512,"Yes",Data!$E$14:$E$512,"Yes",Data!$F$14:$F$512,"Yes",Data!$G$14:$G$512,"Yes")</f>
        <v>0</v>
      </c>
      <c r="AB299" s="81">
        <f>COUNTIFS(Data!$C$14:$C$512,Y299)</f>
        <v>0</v>
      </c>
      <c r="AC299" s="81" t="b">
        <f t="shared" si="15"/>
        <v>0</v>
      </c>
      <c r="AD299" s="81"/>
      <c r="AE299" s="81"/>
    </row>
    <row r="300" spans="2:31" ht="15">
      <c r="B300" s="64">
        <f t="shared" si="14"/>
        <v>287</v>
      </c>
      <c r="C300" s="66"/>
      <c r="D300" s="66"/>
      <c r="E300" s="66"/>
      <c r="F300" s="66"/>
      <c r="G300" s="66"/>
      <c r="H300" s="66"/>
      <c r="I300" s="66"/>
      <c r="J300" s="66"/>
      <c r="Y300" s="91"/>
      <c r="Z300" s="81" t="str">
        <f t="shared" si="13"/>
        <v/>
      </c>
      <c r="AA300" s="81">
        <f>COUNTIFS(Data!$C$14:$C$512,Y300,Data!$D$14:$D$512,"Yes",Data!$E$14:$E$512,"Yes",Data!$F$14:$F$512,"Yes",Data!$G$14:$G$512,"Yes")</f>
        <v>0</v>
      </c>
      <c r="AB300" s="81">
        <f>COUNTIFS(Data!$C$14:$C$512,Y300)</f>
        <v>0</v>
      </c>
      <c r="AC300" s="81" t="b">
        <f t="shared" si="15"/>
        <v>0</v>
      </c>
      <c r="AD300" s="81"/>
      <c r="AE300" s="81"/>
    </row>
    <row r="301" spans="2:31" ht="15">
      <c r="B301" s="63">
        <f t="shared" si="14"/>
        <v>288</v>
      </c>
      <c r="C301" s="67"/>
      <c r="D301" s="67"/>
      <c r="E301" s="67"/>
      <c r="F301" s="67"/>
      <c r="G301" s="67"/>
      <c r="H301" s="67"/>
      <c r="I301" s="67"/>
      <c r="J301" s="67"/>
      <c r="Y301" s="91"/>
      <c r="Z301" s="81" t="str">
        <f t="shared" si="13"/>
        <v/>
      </c>
      <c r="AA301" s="81">
        <f>COUNTIFS(Data!$C$14:$C$512,Y301,Data!$D$14:$D$512,"Yes",Data!$E$14:$E$512,"Yes",Data!$F$14:$F$512,"Yes",Data!$G$14:$G$512,"Yes")</f>
        <v>0</v>
      </c>
      <c r="AB301" s="81">
        <f>COUNTIFS(Data!$C$14:$C$512,Y301)</f>
        <v>0</v>
      </c>
      <c r="AC301" s="81" t="b">
        <f t="shared" si="15"/>
        <v>0</v>
      </c>
      <c r="AD301" s="81"/>
      <c r="AE301" s="81"/>
    </row>
    <row r="302" spans="2:31" ht="15">
      <c r="B302" s="64">
        <f t="shared" si="14"/>
        <v>289</v>
      </c>
      <c r="C302" s="66"/>
      <c r="D302" s="66"/>
      <c r="E302" s="66"/>
      <c r="F302" s="66"/>
      <c r="G302" s="66"/>
      <c r="H302" s="66"/>
      <c r="I302" s="66"/>
      <c r="J302" s="66"/>
      <c r="Y302" s="91"/>
      <c r="Z302" s="81" t="str">
        <f t="shared" si="13"/>
        <v/>
      </c>
      <c r="AA302" s="81">
        <f>COUNTIFS(Data!$C$14:$C$512,Y302,Data!$D$14:$D$512,"Yes",Data!$E$14:$E$512,"Yes",Data!$F$14:$F$512,"Yes",Data!$G$14:$G$512,"Yes")</f>
        <v>0</v>
      </c>
      <c r="AB302" s="81">
        <f>COUNTIFS(Data!$C$14:$C$512,Y302)</f>
        <v>0</v>
      </c>
      <c r="AC302" s="81" t="b">
        <f t="shared" si="15"/>
        <v>0</v>
      </c>
      <c r="AD302" s="81"/>
      <c r="AE302" s="81"/>
    </row>
    <row r="303" spans="2:31" ht="15">
      <c r="B303" s="63">
        <f t="shared" si="14"/>
        <v>290</v>
      </c>
      <c r="C303" s="67"/>
      <c r="D303" s="67"/>
      <c r="E303" s="67"/>
      <c r="F303" s="67"/>
      <c r="G303" s="67"/>
      <c r="H303" s="67"/>
      <c r="I303" s="67"/>
      <c r="J303" s="67"/>
      <c r="Y303" s="91"/>
      <c r="Z303" s="81" t="str">
        <f t="shared" si="13"/>
        <v/>
      </c>
      <c r="AA303" s="81">
        <f>COUNTIFS(Data!$C$14:$C$512,Y303,Data!$D$14:$D$512,"Yes",Data!$E$14:$E$512,"Yes",Data!$F$14:$F$512,"Yes",Data!$G$14:$G$512,"Yes")</f>
        <v>0</v>
      </c>
      <c r="AB303" s="81">
        <f>COUNTIFS(Data!$C$14:$C$512,Y303)</f>
        <v>0</v>
      </c>
      <c r="AC303" s="81" t="b">
        <f t="shared" si="15"/>
        <v>0</v>
      </c>
      <c r="AD303" s="81"/>
      <c r="AE303" s="81"/>
    </row>
    <row r="304" spans="2:31" ht="15">
      <c r="B304" s="64">
        <f t="shared" si="14"/>
        <v>291</v>
      </c>
      <c r="C304" s="66"/>
      <c r="D304" s="66"/>
      <c r="E304" s="66"/>
      <c r="F304" s="66"/>
      <c r="G304" s="66"/>
      <c r="H304" s="66"/>
      <c r="I304" s="66"/>
      <c r="J304" s="66"/>
      <c r="Y304" s="91"/>
      <c r="Z304" s="81" t="str">
        <f t="shared" si="13"/>
        <v/>
      </c>
      <c r="AA304" s="81">
        <f>COUNTIFS(Data!$C$14:$C$512,Y304,Data!$D$14:$D$512,"Yes",Data!$E$14:$E$512,"Yes",Data!$F$14:$F$512,"Yes",Data!$G$14:$G$512,"Yes")</f>
        <v>0</v>
      </c>
      <c r="AB304" s="81">
        <f>COUNTIFS(Data!$C$14:$C$512,Y304)</f>
        <v>0</v>
      </c>
      <c r="AC304" s="81" t="b">
        <f t="shared" si="15"/>
        <v>0</v>
      </c>
      <c r="AD304" s="81"/>
      <c r="AE304" s="81"/>
    </row>
    <row r="305" spans="2:31" ht="15">
      <c r="B305" s="63">
        <f t="shared" si="14"/>
        <v>292</v>
      </c>
      <c r="C305" s="67"/>
      <c r="D305" s="67"/>
      <c r="E305" s="67"/>
      <c r="F305" s="67"/>
      <c r="G305" s="67"/>
      <c r="H305" s="67"/>
      <c r="I305" s="67"/>
      <c r="J305" s="67"/>
      <c r="Y305" s="91"/>
      <c r="Z305" s="81" t="str">
        <f t="shared" si="13"/>
        <v/>
      </c>
      <c r="AA305" s="81">
        <f>COUNTIFS(Data!$C$14:$C$512,Y305,Data!$D$14:$D$512,"Yes",Data!$E$14:$E$512,"Yes",Data!$F$14:$F$512,"Yes",Data!$G$14:$G$512,"Yes")</f>
        <v>0</v>
      </c>
      <c r="AB305" s="81">
        <f>COUNTIFS(Data!$C$14:$C$512,Y305)</f>
        <v>0</v>
      </c>
      <c r="AC305" s="81" t="b">
        <f t="shared" si="15"/>
        <v>0</v>
      </c>
      <c r="AD305" s="81"/>
      <c r="AE305" s="81"/>
    </row>
    <row r="306" spans="2:31" ht="15">
      <c r="B306" s="64">
        <f t="shared" si="14"/>
        <v>293</v>
      </c>
      <c r="C306" s="66"/>
      <c r="D306" s="66"/>
      <c r="E306" s="66"/>
      <c r="F306" s="66"/>
      <c r="G306" s="66"/>
      <c r="H306" s="66"/>
      <c r="I306" s="66"/>
      <c r="J306" s="66"/>
      <c r="Y306" s="91"/>
      <c r="Z306" s="81" t="str">
        <f t="shared" si="13"/>
        <v/>
      </c>
      <c r="AA306" s="81">
        <f>COUNTIFS(Data!$C$14:$C$512,Y306,Data!$D$14:$D$512,"Yes",Data!$E$14:$E$512,"Yes",Data!$F$14:$F$512,"Yes",Data!$G$14:$G$512,"Yes")</f>
        <v>0</v>
      </c>
      <c r="AB306" s="81">
        <f>COUNTIFS(Data!$C$14:$C$512,Y306)</f>
        <v>0</v>
      </c>
      <c r="AC306" s="81" t="b">
        <f t="shared" si="15"/>
        <v>0</v>
      </c>
      <c r="AD306" s="81"/>
      <c r="AE306" s="81"/>
    </row>
    <row r="307" spans="2:31" ht="15">
      <c r="B307" s="63">
        <f t="shared" si="14"/>
        <v>294</v>
      </c>
      <c r="C307" s="67"/>
      <c r="D307" s="67"/>
      <c r="E307" s="67"/>
      <c r="F307" s="67"/>
      <c r="G307" s="67"/>
      <c r="H307" s="67"/>
      <c r="I307" s="67"/>
      <c r="J307" s="67"/>
      <c r="Y307" s="91"/>
      <c r="Z307" s="81" t="str">
        <f t="shared" si="13"/>
        <v/>
      </c>
      <c r="AA307" s="81">
        <f>COUNTIFS(Data!$C$14:$C$512,Y307,Data!$D$14:$D$512,"Yes",Data!$E$14:$E$512,"Yes",Data!$F$14:$F$512,"Yes",Data!$G$14:$G$512,"Yes")</f>
        <v>0</v>
      </c>
      <c r="AB307" s="81">
        <f>COUNTIFS(Data!$C$14:$C$512,Y307)</f>
        <v>0</v>
      </c>
      <c r="AC307" s="81" t="b">
        <f t="shared" si="15"/>
        <v>0</v>
      </c>
      <c r="AD307" s="81"/>
      <c r="AE307" s="81"/>
    </row>
    <row r="308" spans="2:31" ht="15">
      <c r="B308" s="64">
        <f t="shared" si="14"/>
        <v>295</v>
      </c>
      <c r="C308" s="66"/>
      <c r="D308" s="66"/>
      <c r="E308" s="66"/>
      <c r="F308" s="66"/>
      <c r="G308" s="66"/>
      <c r="H308" s="66"/>
      <c r="I308" s="66"/>
      <c r="J308" s="66"/>
      <c r="Y308" s="91"/>
      <c r="Z308" s="81" t="str">
        <f t="shared" si="13"/>
        <v/>
      </c>
      <c r="AA308" s="81">
        <f>COUNTIFS(Data!$C$14:$C$512,Y308,Data!$D$14:$D$512,"Yes",Data!$E$14:$E$512,"Yes",Data!$F$14:$F$512,"Yes",Data!$G$14:$G$512,"Yes")</f>
        <v>0</v>
      </c>
      <c r="AB308" s="81">
        <f>COUNTIFS(Data!$C$14:$C$512,Y308)</f>
        <v>0</v>
      </c>
      <c r="AC308" s="81" t="b">
        <f t="shared" si="15"/>
        <v>0</v>
      </c>
      <c r="AD308" s="81"/>
      <c r="AE308" s="81"/>
    </row>
    <row r="309" spans="2:31" ht="15">
      <c r="B309" s="63">
        <f t="shared" si="14"/>
        <v>296</v>
      </c>
      <c r="C309" s="67"/>
      <c r="D309" s="67"/>
      <c r="E309" s="67"/>
      <c r="F309" s="67"/>
      <c r="G309" s="67"/>
      <c r="H309" s="67"/>
      <c r="I309" s="67"/>
      <c r="J309" s="67"/>
      <c r="Y309" s="91"/>
      <c r="Z309" s="81" t="str">
        <f t="shared" si="13"/>
        <v/>
      </c>
      <c r="AA309" s="81">
        <f>COUNTIFS(Data!$C$14:$C$512,Y309,Data!$D$14:$D$512,"Yes",Data!$E$14:$E$512,"Yes",Data!$F$14:$F$512,"Yes",Data!$G$14:$G$512,"Yes")</f>
        <v>0</v>
      </c>
      <c r="AB309" s="81">
        <f>COUNTIFS(Data!$C$14:$C$512,Y309)</f>
        <v>0</v>
      </c>
      <c r="AC309" s="81" t="b">
        <f t="shared" si="15"/>
        <v>0</v>
      </c>
      <c r="AD309" s="81"/>
      <c r="AE309" s="81"/>
    </row>
    <row r="310" spans="2:31" ht="15">
      <c r="B310" s="64">
        <f t="shared" si="14"/>
        <v>297</v>
      </c>
      <c r="C310" s="66"/>
      <c r="D310" s="66"/>
      <c r="E310" s="66"/>
      <c r="F310" s="66"/>
      <c r="G310" s="66"/>
      <c r="H310" s="66"/>
      <c r="I310" s="66"/>
      <c r="J310" s="66"/>
      <c r="Y310" s="91"/>
      <c r="Z310" s="81" t="str">
        <f t="shared" si="13"/>
        <v/>
      </c>
      <c r="AA310" s="81">
        <f>COUNTIFS(Data!$C$14:$C$512,Y310,Data!$D$14:$D$512,"Yes",Data!$E$14:$E$512,"Yes",Data!$F$14:$F$512,"Yes",Data!$G$14:$G$512,"Yes")</f>
        <v>0</v>
      </c>
      <c r="AB310" s="81">
        <f>COUNTIFS(Data!$C$14:$C$512,Y310)</f>
        <v>0</v>
      </c>
      <c r="AC310" s="81" t="b">
        <f t="shared" si="15"/>
        <v>0</v>
      </c>
      <c r="AD310" s="81"/>
      <c r="AE310" s="81"/>
    </row>
    <row r="311" spans="2:31" ht="15">
      <c r="B311" s="63">
        <f t="shared" si="14"/>
        <v>298</v>
      </c>
      <c r="C311" s="67"/>
      <c r="D311" s="67"/>
      <c r="E311" s="67"/>
      <c r="F311" s="67"/>
      <c r="G311" s="67"/>
      <c r="H311" s="67"/>
      <c r="I311" s="67"/>
      <c r="J311" s="67"/>
      <c r="Y311" s="91"/>
      <c r="Z311" s="81" t="str">
        <f t="shared" si="13"/>
        <v/>
      </c>
      <c r="AA311" s="81">
        <f>COUNTIFS(Data!$C$14:$C$512,Y311,Data!$D$14:$D$512,"Yes",Data!$E$14:$E$512,"Yes",Data!$F$14:$F$512,"Yes",Data!$G$14:$G$512,"Yes")</f>
        <v>0</v>
      </c>
      <c r="AB311" s="81">
        <f>COUNTIFS(Data!$C$14:$C$512,Y311)</f>
        <v>0</v>
      </c>
      <c r="AC311" s="81" t="b">
        <f t="shared" si="15"/>
        <v>0</v>
      </c>
      <c r="AD311" s="81"/>
      <c r="AE311" s="81"/>
    </row>
    <row r="312" spans="2:31" ht="15">
      <c r="B312" s="64">
        <f t="shared" si="14"/>
        <v>299</v>
      </c>
      <c r="C312" s="66"/>
      <c r="D312" s="66"/>
      <c r="E312" s="66"/>
      <c r="F312" s="66"/>
      <c r="G312" s="66"/>
      <c r="H312" s="66"/>
      <c r="I312" s="66"/>
      <c r="J312" s="66"/>
      <c r="Y312" s="91"/>
      <c r="Z312" s="81" t="str">
        <f t="shared" si="13"/>
        <v/>
      </c>
      <c r="AA312" s="81">
        <f>COUNTIFS(Data!$C$14:$C$512,Y312,Data!$D$14:$D$512,"Yes",Data!$E$14:$E$512,"Yes",Data!$F$14:$F$512,"Yes",Data!$G$14:$G$512,"Yes")</f>
        <v>0</v>
      </c>
      <c r="AB312" s="81">
        <f>COUNTIFS(Data!$C$14:$C$512,Y312)</f>
        <v>0</v>
      </c>
      <c r="AC312" s="81" t="b">
        <f t="shared" si="15"/>
        <v>0</v>
      </c>
      <c r="AD312" s="81"/>
      <c r="AE312" s="81"/>
    </row>
    <row r="313" spans="2:31" ht="15">
      <c r="B313" s="63">
        <f t="shared" si="14"/>
        <v>300</v>
      </c>
      <c r="C313" s="67"/>
      <c r="D313" s="67"/>
      <c r="E313" s="67"/>
      <c r="F313" s="67"/>
      <c r="G313" s="67"/>
      <c r="H313" s="67"/>
      <c r="I313" s="67"/>
      <c r="J313" s="67"/>
      <c r="Y313" s="91"/>
      <c r="Z313" s="81" t="str">
        <f t="shared" si="13"/>
        <v/>
      </c>
      <c r="AA313" s="81">
        <f>COUNTIFS(Data!$C$14:$C$512,Y313,Data!$D$14:$D$512,"Yes",Data!$E$14:$E$512,"Yes",Data!$F$14:$F$512,"Yes",Data!$G$14:$G$512,"Yes")</f>
        <v>0</v>
      </c>
      <c r="AB313" s="81">
        <f>COUNTIFS(Data!$C$14:$C$512,Y313)</f>
        <v>0</v>
      </c>
      <c r="AC313" s="81" t="b">
        <f t="shared" si="15"/>
        <v>0</v>
      </c>
      <c r="AD313" s="81"/>
      <c r="AE313" s="81"/>
    </row>
    <row r="314" spans="2:31" ht="15">
      <c r="B314" s="64">
        <f t="shared" si="14"/>
        <v>301</v>
      </c>
      <c r="C314" s="66"/>
      <c r="D314" s="66"/>
      <c r="E314" s="66"/>
      <c r="F314" s="66"/>
      <c r="G314" s="66"/>
      <c r="H314" s="66"/>
      <c r="I314" s="66"/>
      <c r="J314" s="66"/>
      <c r="Y314" s="91"/>
      <c r="Z314" s="81" t="str">
        <f t="shared" si="13"/>
        <v/>
      </c>
      <c r="AA314" s="81">
        <f>COUNTIFS(Data!$C$14:$C$512,Y314,Data!$D$14:$D$512,"Yes",Data!$E$14:$E$512,"Yes",Data!$F$14:$F$512,"Yes",Data!$G$14:$G$512,"Yes")</f>
        <v>0</v>
      </c>
      <c r="AB314" s="81">
        <f>COUNTIFS(Data!$C$14:$C$512,Y314)</f>
        <v>0</v>
      </c>
      <c r="AC314" s="81" t="b">
        <f t="shared" si="15"/>
        <v>0</v>
      </c>
      <c r="AD314" s="81"/>
      <c r="AE314" s="81"/>
    </row>
    <row r="315" spans="2:31" ht="15">
      <c r="B315" s="63">
        <f t="shared" si="14"/>
        <v>302</v>
      </c>
      <c r="C315" s="67"/>
      <c r="D315" s="67"/>
      <c r="E315" s="67"/>
      <c r="F315" s="67"/>
      <c r="G315" s="67"/>
      <c r="H315" s="67"/>
      <c r="I315" s="67"/>
      <c r="J315" s="67"/>
      <c r="Y315" s="91"/>
      <c r="Z315" s="81" t="str">
        <f t="shared" si="13"/>
        <v/>
      </c>
      <c r="AA315" s="81">
        <f>COUNTIFS(Data!$C$14:$C$512,Y315,Data!$D$14:$D$512,"Yes",Data!$E$14:$E$512,"Yes",Data!$F$14:$F$512,"Yes",Data!$G$14:$G$512,"Yes")</f>
        <v>0</v>
      </c>
      <c r="AB315" s="81">
        <f>COUNTIFS(Data!$C$14:$C$512,Y315)</f>
        <v>0</v>
      </c>
      <c r="AC315" s="81" t="b">
        <f t="shared" si="15"/>
        <v>0</v>
      </c>
      <c r="AD315" s="81"/>
      <c r="AE315" s="81"/>
    </row>
    <row r="316" spans="2:31" ht="15">
      <c r="B316" s="64">
        <f t="shared" si="14"/>
        <v>303</v>
      </c>
      <c r="C316" s="66"/>
      <c r="D316" s="66"/>
      <c r="E316" s="66"/>
      <c r="F316" s="66"/>
      <c r="G316" s="66"/>
      <c r="H316" s="66"/>
      <c r="I316" s="66"/>
      <c r="J316" s="66"/>
      <c r="Y316" s="91"/>
      <c r="Z316" s="81" t="str">
        <f t="shared" si="13"/>
        <v/>
      </c>
      <c r="AA316" s="81">
        <f>COUNTIFS(Data!$C$14:$C$512,Y316,Data!$D$14:$D$512,"Yes",Data!$E$14:$E$512,"Yes",Data!$F$14:$F$512,"Yes",Data!$G$14:$G$512,"Yes")</f>
        <v>0</v>
      </c>
      <c r="AB316" s="81">
        <f>COUNTIFS(Data!$C$14:$C$512,Y316)</f>
        <v>0</v>
      </c>
      <c r="AC316" s="81" t="b">
        <f t="shared" si="15"/>
        <v>0</v>
      </c>
      <c r="AD316" s="81"/>
      <c r="AE316" s="81"/>
    </row>
    <row r="317" spans="2:31" ht="15">
      <c r="B317" s="63">
        <f t="shared" si="14"/>
        <v>304</v>
      </c>
      <c r="C317" s="67"/>
      <c r="D317" s="67"/>
      <c r="E317" s="67"/>
      <c r="F317" s="67"/>
      <c r="G317" s="67"/>
      <c r="H317" s="67"/>
      <c r="I317" s="67"/>
      <c r="J317" s="67"/>
      <c r="Y317" s="91"/>
      <c r="Z317" s="81" t="str">
        <f t="shared" si="13"/>
        <v/>
      </c>
      <c r="AA317" s="81">
        <f>COUNTIFS(Data!$C$14:$C$512,Y317,Data!$D$14:$D$512,"Yes",Data!$E$14:$E$512,"Yes",Data!$F$14:$F$512,"Yes",Data!$G$14:$G$512,"Yes")</f>
        <v>0</v>
      </c>
      <c r="AB317" s="81">
        <f>COUNTIFS(Data!$C$14:$C$512,Y317)</f>
        <v>0</v>
      </c>
      <c r="AC317" s="81" t="b">
        <f t="shared" si="15"/>
        <v>0</v>
      </c>
      <c r="AD317" s="81"/>
      <c r="AE317" s="81"/>
    </row>
    <row r="318" spans="2:31" ht="15">
      <c r="B318" s="64">
        <f t="shared" si="14"/>
        <v>305</v>
      </c>
      <c r="C318" s="66"/>
      <c r="D318" s="66"/>
      <c r="E318" s="66"/>
      <c r="F318" s="66"/>
      <c r="G318" s="66"/>
      <c r="H318" s="66"/>
      <c r="I318" s="66"/>
      <c r="J318" s="66"/>
      <c r="Y318" s="91"/>
      <c r="Z318" s="81" t="str">
        <f t="shared" si="13"/>
        <v/>
      </c>
      <c r="AA318" s="81">
        <f>COUNTIFS(Data!$C$14:$C$512,Y318,Data!$D$14:$D$512,"Yes",Data!$E$14:$E$512,"Yes",Data!$F$14:$F$512,"Yes",Data!$G$14:$G$512,"Yes")</f>
        <v>0</v>
      </c>
      <c r="AB318" s="81">
        <f>COUNTIFS(Data!$C$14:$C$512,Y318)</f>
        <v>0</v>
      </c>
      <c r="AC318" s="81" t="b">
        <f t="shared" si="15"/>
        <v>0</v>
      </c>
      <c r="AD318" s="81"/>
      <c r="AE318" s="81"/>
    </row>
    <row r="319" spans="2:31" ht="15">
      <c r="B319" s="63">
        <f t="shared" si="14"/>
        <v>306</v>
      </c>
      <c r="C319" s="67"/>
      <c r="D319" s="67"/>
      <c r="E319" s="67"/>
      <c r="F319" s="67"/>
      <c r="G319" s="67"/>
      <c r="H319" s="67"/>
      <c r="I319" s="67"/>
      <c r="J319" s="67"/>
      <c r="Y319" s="91"/>
      <c r="Z319" s="81" t="str">
        <f t="shared" si="13"/>
        <v/>
      </c>
      <c r="AA319" s="81">
        <f>COUNTIFS(Data!$C$14:$C$512,Y319,Data!$D$14:$D$512,"Yes",Data!$E$14:$E$512,"Yes",Data!$F$14:$F$512,"Yes",Data!$G$14:$G$512,"Yes")</f>
        <v>0</v>
      </c>
      <c r="AB319" s="81">
        <f>COUNTIFS(Data!$C$14:$C$512,Y319)</f>
        <v>0</v>
      </c>
      <c r="AC319" s="81" t="b">
        <f t="shared" si="15"/>
        <v>0</v>
      </c>
      <c r="AD319" s="81"/>
      <c r="AE319" s="81"/>
    </row>
    <row r="320" spans="2:31" ht="15">
      <c r="B320" s="64">
        <f t="shared" si="14"/>
        <v>307</v>
      </c>
      <c r="C320" s="66"/>
      <c r="D320" s="66"/>
      <c r="E320" s="66"/>
      <c r="F320" s="66"/>
      <c r="G320" s="66"/>
      <c r="H320" s="66"/>
      <c r="I320" s="66"/>
      <c r="J320" s="66"/>
      <c r="Y320" s="91"/>
      <c r="Z320" s="81" t="str">
        <f t="shared" si="13"/>
        <v/>
      </c>
      <c r="AA320" s="81">
        <f>COUNTIFS(Data!$C$14:$C$512,Y320,Data!$D$14:$D$512,"Yes",Data!$E$14:$E$512,"Yes",Data!$F$14:$F$512,"Yes",Data!$G$14:$G$512,"Yes")</f>
        <v>0</v>
      </c>
      <c r="AB320" s="81">
        <f>COUNTIFS(Data!$C$14:$C$512,Y320)</f>
        <v>0</v>
      </c>
      <c r="AC320" s="81" t="b">
        <f t="shared" si="15"/>
        <v>0</v>
      </c>
      <c r="AD320" s="81"/>
      <c r="AE320" s="81"/>
    </row>
    <row r="321" spans="2:31" ht="15">
      <c r="B321" s="63">
        <f t="shared" si="14"/>
        <v>308</v>
      </c>
      <c r="C321" s="67"/>
      <c r="D321" s="67"/>
      <c r="E321" s="67"/>
      <c r="F321" s="67"/>
      <c r="G321" s="67"/>
      <c r="H321" s="67"/>
      <c r="I321" s="67"/>
      <c r="J321" s="67"/>
      <c r="Y321" s="91"/>
      <c r="Z321" s="81" t="str">
        <f t="shared" si="13"/>
        <v/>
      </c>
      <c r="AA321" s="81">
        <f>COUNTIFS(Data!$C$14:$C$512,Y321,Data!$D$14:$D$512,"Yes",Data!$E$14:$E$512,"Yes",Data!$F$14:$F$512,"Yes",Data!$G$14:$G$512,"Yes")</f>
        <v>0</v>
      </c>
      <c r="AB321" s="81">
        <f>COUNTIFS(Data!$C$14:$C$512,Y321)</f>
        <v>0</v>
      </c>
      <c r="AC321" s="81" t="b">
        <f t="shared" si="15"/>
        <v>0</v>
      </c>
      <c r="AD321" s="81"/>
      <c r="AE321" s="81"/>
    </row>
    <row r="322" spans="2:31" ht="15">
      <c r="B322" s="64">
        <f t="shared" si="14"/>
        <v>309</v>
      </c>
      <c r="C322" s="66"/>
      <c r="D322" s="66"/>
      <c r="E322" s="66"/>
      <c r="F322" s="66"/>
      <c r="G322" s="66"/>
      <c r="H322" s="66"/>
      <c r="I322" s="66"/>
      <c r="J322" s="66"/>
      <c r="Y322" s="91"/>
      <c r="Z322" s="81" t="str">
        <f t="shared" si="13"/>
        <v/>
      </c>
      <c r="AA322" s="81">
        <f>COUNTIFS(Data!$C$14:$C$512,Y322,Data!$D$14:$D$512,"Yes",Data!$E$14:$E$512,"Yes",Data!$F$14:$F$512,"Yes",Data!$G$14:$G$512,"Yes")</f>
        <v>0</v>
      </c>
      <c r="AB322" s="81">
        <f>COUNTIFS(Data!$C$14:$C$512,Y322)</f>
        <v>0</v>
      </c>
      <c r="AC322" s="81" t="b">
        <f t="shared" si="15"/>
        <v>0</v>
      </c>
      <c r="AD322" s="81"/>
      <c r="AE322" s="81"/>
    </row>
    <row r="323" spans="2:31" ht="15">
      <c r="B323" s="63">
        <f t="shared" si="14"/>
        <v>310</v>
      </c>
      <c r="C323" s="67"/>
      <c r="D323" s="67"/>
      <c r="E323" s="67"/>
      <c r="F323" s="67"/>
      <c r="G323" s="67"/>
      <c r="H323" s="67"/>
      <c r="I323" s="67"/>
      <c r="J323" s="67"/>
      <c r="Y323" s="91"/>
      <c r="Z323" s="81" t="str">
        <f t="shared" si="13"/>
        <v/>
      </c>
      <c r="AA323" s="81">
        <f>COUNTIFS(Data!$C$14:$C$512,Y323,Data!$D$14:$D$512,"Yes",Data!$E$14:$E$512,"Yes",Data!$F$14:$F$512,"Yes",Data!$G$14:$G$512,"Yes")</f>
        <v>0</v>
      </c>
      <c r="AB323" s="81">
        <f>COUNTIFS(Data!$C$14:$C$512,Y323)</f>
        <v>0</v>
      </c>
      <c r="AC323" s="81" t="b">
        <f t="shared" si="15"/>
        <v>0</v>
      </c>
      <c r="AD323" s="81"/>
      <c r="AE323" s="81"/>
    </row>
    <row r="324" spans="2:31" ht="15">
      <c r="B324" s="64">
        <f t="shared" si="14"/>
        <v>311</v>
      </c>
      <c r="C324" s="66"/>
      <c r="D324" s="66"/>
      <c r="E324" s="66"/>
      <c r="F324" s="66"/>
      <c r="G324" s="66"/>
      <c r="H324" s="66"/>
      <c r="I324" s="66"/>
      <c r="J324" s="66"/>
      <c r="Y324" s="91"/>
      <c r="Z324" s="81" t="str">
        <f t="shared" si="13"/>
        <v/>
      </c>
      <c r="AA324" s="81">
        <f>COUNTIFS(Data!$C$14:$C$512,Y324,Data!$D$14:$D$512,"Yes",Data!$E$14:$E$512,"Yes",Data!$F$14:$F$512,"Yes",Data!$G$14:$G$512,"Yes")</f>
        <v>0</v>
      </c>
      <c r="AB324" s="81">
        <f>COUNTIFS(Data!$C$14:$C$512,Y324)</f>
        <v>0</v>
      </c>
      <c r="AC324" s="81" t="b">
        <f t="shared" si="15"/>
        <v>0</v>
      </c>
      <c r="AD324" s="81"/>
      <c r="AE324" s="81"/>
    </row>
    <row r="325" spans="2:31" ht="15">
      <c r="B325" s="63">
        <f t="shared" si="14"/>
        <v>312</v>
      </c>
      <c r="C325" s="67"/>
      <c r="D325" s="67"/>
      <c r="E325" s="67"/>
      <c r="F325" s="67"/>
      <c r="G325" s="67"/>
      <c r="H325" s="67"/>
      <c r="I325" s="67"/>
      <c r="J325" s="67"/>
      <c r="Y325" s="91"/>
      <c r="Z325" s="81" t="str">
        <f t="shared" si="13"/>
        <v/>
      </c>
      <c r="AA325" s="81">
        <f>COUNTIFS(Data!$C$14:$C$512,Y325,Data!$D$14:$D$512,"Yes",Data!$E$14:$E$512,"Yes",Data!$F$14:$F$512,"Yes",Data!$G$14:$G$512,"Yes")</f>
        <v>0</v>
      </c>
      <c r="AB325" s="81">
        <f>COUNTIFS(Data!$C$14:$C$512,Y325)</f>
        <v>0</v>
      </c>
      <c r="AC325" s="81" t="b">
        <f t="shared" si="15"/>
        <v>0</v>
      </c>
      <c r="AD325" s="81"/>
      <c r="AE325" s="81"/>
    </row>
    <row r="326" spans="2:31" ht="15">
      <c r="B326" s="64">
        <f t="shared" si="14"/>
        <v>313</v>
      </c>
      <c r="C326" s="66"/>
      <c r="D326" s="66"/>
      <c r="E326" s="66"/>
      <c r="F326" s="66"/>
      <c r="G326" s="66"/>
      <c r="H326" s="66"/>
      <c r="I326" s="66"/>
      <c r="J326" s="66"/>
      <c r="Y326" s="91"/>
      <c r="Z326" s="81" t="str">
        <f t="shared" si="13"/>
        <v/>
      </c>
      <c r="AA326" s="81">
        <f>COUNTIFS(Data!$C$14:$C$512,Y326,Data!$D$14:$D$512,"Yes",Data!$E$14:$E$512,"Yes",Data!$F$14:$F$512,"Yes",Data!$G$14:$G$512,"Yes")</f>
        <v>0</v>
      </c>
      <c r="AB326" s="81">
        <f>COUNTIFS(Data!$C$14:$C$512,Y326)</f>
        <v>0</v>
      </c>
      <c r="AC326" s="81" t="b">
        <f t="shared" si="15"/>
        <v>0</v>
      </c>
      <c r="AD326" s="81"/>
      <c r="AE326" s="81"/>
    </row>
    <row r="327" spans="2:31" ht="15">
      <c r="B327" s="63">
        <f t="shared" si="14"/>
        <v>314</v>
      </c>
      <c r="C327" s="67"/>
      <c r="D327" s="67"/>
      <c r="E327" s="67"/>
      <c r="F327" s="67"/>
      <c r="G327" s="67"/>
      <c r="H327" s="67"/>
      <c r="I327" s="67"/>
      <c r="J327" s="67"/>
      <c r="Y327" s="91"/>
      <c r="Z327" s="81" t="str">
        <f t="shared" si="13"/>
        <v/>
      </c>
      <c r="AA327" s="81">
        <f>COUNTIFS(Data!$C$14:$C$512,Y327,Data!$D$14:$D$512,"Yes",Data!$E$14:$E$512,"Yes",Data!$F$14:$F$512,"Yes",Data!$G$14:$G$512,"Yes")</f>
        <v>0</v>
      </c>
      <c r="AB327" s="81">
        <f>COUNTIFS(Data!$C$14:$C$512,Y327)</f>
        <v>0</v>
      </c>
      <c r="AC327" s="81" t="b">
        <f t="shared" si="15"/>
        <v>0</v>
      </c>
      <c r="AD327" s="81"/>
      <c r="AE327" s="81"/>
    </row>
    <row r="328" spans="2:31" ht="15">
      <c r="B328" s="64">
        <f t="shared" si="14"/>
        <v>315</v>
      </c>
      <c r="C328" s="66"/>
      <c r="D328" s="66"/>
      <c r="E328" s="66"/>
      <c r="F328" s="66"/>
      <c r="G328" s="66"/>
      <c r="H328" s="66"/>
      <c r="I328" s="66"/>
      <c r="J328" s="66"/>
      <c r="Y328" s="91"/>
      <c r="Z328" s="81" t="str">
        <f t="shared" si="13"/>
        <v/>
      </c>
      <c r="AA328" s="81">
        <f>COUNTIFS(Data!$C$14:$C$512,Y328,Data!$D$14:$D$512,"Yes",Data!$E$14:$E$512,"Yes",Data!$F$14:$F$512,"Yes",Data!$G$14:$G$512,"Yes")</f>
        <v>0</v>
      </c>
      <c r="AB328" s="81">
        <f>COUNTIFS(Data!$C$14:$C$512,Y328)</f>
        <v>0</v>
      </c>
      <c r="AC328" s="81" t="b">
        <f t="shared" si="15"/>
        <v>0</v>
      </c>
      <c r="AD328" s="81"/>
      <c r="AE328" s="81"/>
    </row>
    <row r="329" spans="2:31" ht="15">
      <c r="B329" s="63">
        <f t="shared" si="14"/>
        <v>316</v>
      </c>
      <c r="C329" s="67"/>
      <c r="D329" s="67"/>
      <c r="E329" s="67"/>
      <c r="F329" s="67"/>
      <c r="G329" s="67"/>
      <c r="H329" s="67"/>
      <c r="I329" s="67"/>
      <c r="J329" s="67"/>
      <c r="Y329" s="91"/>
      <c r="Z329" s="81" t="str">
        <f t="shared" si="13"/>
        <v/>
      </c>
      <c r="AA329" s="81">
        <f>COUNTIFS(Data!$C$14:$C$512,Y329,Data!$D$14:$D$512,"Yes",Data!$E$14:$E$512,"Yes",Data!$F$14:$F$512,"Yes",Data!$G$14:$G$512,"Yes")</f>
        <v>0</v>
      </c>
      <c r="AB329" s="81">
        <f>COUNTIFS(Data!$C$14:$C$512,Y329)</f>
        <v>0</v>
      </c>
      <c r="AC329" s="81" t="b">
        <f t="shared" si="15"/>
        <v>0</v>
      </c>
      <c r="AD329" s="81"/>
      <c r="AE329" s="81"/>
    </row>
    <row r="330" spans="2:31" ht="15">
      <c r="B330" s="64">
        <f t="shared" si="14"/>
        <v>317</v>
      </c>
      <c r="C330" s="66"/>
      <c r="D330" s="66"/>
      <c r="E330" s="66"/>
      <c r="F330" s="66"/>
      <c r="G330" s="66"/>
      <c r="H330" s="66"/>
      <c r="I330" s="66"/>
      <c r="J330" s="66"/>
      <c r="Y330" s="91"/>
      <c r="Z330" s="81" t="str">
        <f t="shared" si="13"/>
        <v/>
      </c>
      <c r="AA330" s="81">
        <f>COUNTIFS(Data!$C$14:$C$512,Y330,Data!$D$14:$D$512,"Yes",Data!$E$14:$E$512,"Yes",Data!$F$14:$F$512,"Yes",Data!$G$14:$G$512,"Yes")</f>
        <v>0</v>
      </c>
      <c r="AB330" s="81">
        <f>COUNTIFS(Data!$C$14:$C$512,Y330)</f>
        <v>0</v>
      </c>
      <c r="AC330" s="81" t="b">
        <f t="shared" si="15"/>
        <v>0</v>
      </c>
      <c r="AD330" s="81"/>
      <c r="AE330" s="81"/>
    </row>
    <row r="331" spans="2:31" ht="15">
      <c r="B331" s="63">
        <f t="shared" si="14"/>
        <v>318</v>
      </c>
      <c r="C331" s="67"/>
      <c r="D331" s="67"/>
      <c r="E331" s="67"/>
      <c r="F331" s="67"/>
      <c r="G331" s="67"/>
      <c r="H331" s="67"/>
      <c r="I331" s="67"/>
      <c r="J331" s="67"/>
      <c r="Y331" s="91"/>
      <c r="Z331" s="81" t="str">
        <f t="shared" si="13"/>
        <v/>
      </c>
      <c r="AA331" s="81">
        <f>COUNTIFS(Data!$C$14:$C$512,Y331,Data!$D$14:$D$512,"Yes",Data!$E$14:$E$512,"Yes",Data!$F$14:$F$512,"Yes",Data!$G$14:$G$512,"Yes")</f>
        <v>0</v>
      </c>
      <c r="AB331" s="81">
        <f>COUNTIFS(Data!$C$14:$C$512,Y331)</f>
        <v>0</v>
      </c>
      <c r="AC331" s="81" t="b">
        <f t="shared" si="15"/>
        <v>0</v>
      </c>
      <c r="AD331" s="81"/>
      <c r="AE331" s="81"/>
    </row>
    <row r="332" spans="2:31" ht="15">
      <c r="B332" s="64">
        <f t="shared" si="14"/>
        <v>319</v>
      </c>
      <c r="C332" s="66"/>
      <c r="D332" s="66"/>
      <c r="E332" s="66"/>
      <c r="F332" s="66"/>
      <c r="G332" s="66"/>
      <c r="H332" s="66"/>
      <c r="I332" s="66"/>
      <c r="J332" s="66"/>
      <c r="Y332" s="91"/>
      <c r="Z332" s="81" t="str">
        <f t="shared" si="13"/>
        <v/>
      </c>
      <c r="AA332" s="81">
        <f>COUNTIFS(Data!$C$14:$C$512,Y332,Data!$D$14:$D$512,"Yes",Data!$E$14:$E$512,"Yes",Data!$F$14:$F$512,"Yes",Data!$G$14:$G$512,"Yes")</f>
        <v>0</v>
      </c>
      <c r="AB332" s="81">
        <f>COUNTIFS(Data!$C$14:$C$512,Y332)</f>
        <v>0</v>
      </c>
      <c r="AC332" s="81" t="b">
        <f t="shared" si="15"/>
        <v>0</v>
      </c>
      <c r="AD332" s="81"/>
      <c r="AE332" s="81"/>
    </row>
    <row r="333" spans="2:31" ht="15">
      <c r="B333" s="63">
        <f t="shared" si="14"/>
        <v>320</v>
      </c>
      <c r="C333" s="67"/>
      <c r="D333" s="67"/>
      <c r="E333" s="67"/>
      <c r="F333" s="67"/>
      <c r="G333" s="67"/>
      <c r="H333" s="67"/>
      <c r="I333" s="67"/>
      <c r="J333" s="67"/>
      <c r="Y333" s="91"/>
      <c r="Z333" s="81" t="str">
        <f t="shared" si="13"/>
        <v/>
      </c>
      <c r="AA333" s="81">
        <f>COUNTIFS(Data!$C$14:$C$512,Y333,Data!$D$14:$D$512,"Yes",Data!$E$14:$E$512,"Yes",Data!$F$14:$F$512,"Yes",Data!$G$14:$G$512,"Yes")</f>
        <v>0</v>
      </c>
      <c r="AB333" s="81">
        <f>COUNTIFS(Data!$C$14:$C$512,Y333)</f>
        <v>0</v>
      </c>
      <c r="AC333" s="81" t="b">
        <f t="shared" si="15"/>
        <v>0</v>
      </c>
      <c r="AD333" s="81"/>
      <c r="AE333" s="81"/>
    </row>
    <row r="334" spans="2:31" ht="15">
      <c r="B334" s="64">
        <f t="shared" si="14"/>
        <v>321</v>
      </c>
      <c r="C334" s="66"/>
      <c r="D334" s="66"/>
      <c r="E334" s="66"/>
      <c r="F334" s="66"/>
      <c r="G334" s="66"/>
      <c r="H334" s="66"/>
      <c r="I334" s="66"/>
      <c r="J334" s="66"/>
      <c r="Y334" s="91"/>
      <c r="Z334" s="81" t="str">
        <f t="shared" si="13"/>
        <v/>
      </c>
      <c r="AA334" s="81">
        <f>COUNTIFS(Data!$C$14:$C$512,Y334,Data!$D$14:$D$512,"Yes",Data!$E$14:$E$512,"Yes",Data!$F$14:$F$512,"Yes",Data!$G$14:$G$512,"Yes")</f>
        <v>0</v>
      </c>
      <c r="AB334" s="81">
        <f>COUNTIFS(Data!$C$14:$C$512,Y334)</f>
        <v>0</v>
      </c>
      <c r="AC334" s="81" t="b">
        <f t="shared" si="15"/>
        <v>0</v>
      </c>
      <c r="AD334" s="81"/>
      <c r="AE334" s="81"/>
    </row>
    <row r="335" spans="2:31" ht="15">
      <c r="B335" s="63">
        <f t="shared" si="14"/>
        <v>322</v>
      </c>
      <c r="C335" s="67"/>
      <c r="D335" s="67"/>
      <c r="E335" s="67"/>
      <c r="F335" s="67"/>
      <c r="G335" s="67"/>
      <c r="H335" s="67"/>
      <c r="I335" s="67"/>
      <c r="J335" s="67"/>
      <c r="Y335" s="91"/>
      <c r="Z335" s="81" t="str">
        <f aca="true" t="shared" si="16" ref="Z335:Z398">IF(ISBLANK(Y335),"",VLOOKUP(Y335,$C$14:$H$512,6))</f>
        <v/>
      </c>
      <c r="AA335" s="81">
        <f>COUNTIFS(Data!$C$14:$C$512,Y335,Data!$D$14:$D$512,"Yes",Data!$E$14:$E$512,"Yes",Data!$F$14:$F$512,"Yes",Data!$G$14:$G$512,"Yes")</f>
        <v>0</v>
      </c>
      <c r="AB335" s="81">
        <f>COUNTIFS(Data!$C$14:$C$512,Y335)</f>
        <v>0</v>
      </c>
      <c r="AC335" s="81" t="b">
        <f t="shared" si="15"/>
        <v>0</v>
      </c>
      <c r="AD335" s="81"/>
      <c r="AE335" s="81"/>
    </row>
    <row r="336" spans="2:31" ht="15">
      <c r="B336" s="64">
        <f aca="true" t="shared" si="17" ref="B336:B399">B335+1</f>
        <v>323</v>
      </c>
      <c r="C336" s="66"/>
      <c r="D336" s="66"/>
      <c r="E336" s="66"/>
      <c r="F336" s="66"/>
      <c r="G336" s="66"/>
      <c r="H336" s="66"/>
      <c r="I336" s="66"/>
      <c r="J336" s="66"/>
      <c r="Y336" s="91"/>
      <c r="Z336" s="81" t="str">
        <f t="shared" si="16"/>
        <v/>
      </c>
      <c r="AA336" s="81">
        <f>COUNTIFS(Data!$C$14:$C$512,Y336,Data!$D$14:$D$512,"Yes",Data!$E$14:$E$512,"Yes",Data!$F$14:$F$512,"Yes",Data!$G$14:$G$512,"Yes")</f>
        <v>0</v>
      </c>
      <c r="AB336" s="81">
        <f>COUNTIFS(Data!$C$14:$C$512,Y336)</f>
        <v>0</v>
      </c>
      <c r="AC336" s="81" t="b">
        <f t="shared" si="15"/>
        <v>0</v>
      </c>
      <c r="AD336" s="81"/>
      <c r="AE336" s="81"/>
    </row>
    <row r="337" spans="2:31" ht="15">
      <c r="B337" s="63">
        <f t="shared" si="17"/>
        <v>324</v>
      </c>
      <c r="C337" s="67"/>
      <c r="D337" s="67"/>
      <c r="E337" s="67"/>
      <c r="F337" s="67"/>
      <c r="G337" s="67"/>
      <c r="H337" s="67"/>
      <c r="I337" s="67"/>
      <c r="J337" s="67"/>
      <c r="Y337" s="91"/>
      <c r="Z337" s="81" t="str">
        <f t="shared" si="16"/>
        <v/>
      </c>
      <c r="AA337" s="81">
        <f>COUNTIFS(Data!$C$14:$C$512,Y337,Data!$D$14:$D$512,"Yes",Data!$E$14:$E$512,"Yes",Data!$F$14:$F$512,"Yes",Data!$G$14:$G$512,"Yes")</f>
        <v>0</v>
      </c>
      <c r="AB337" s="81">
        <f>COUNTIFS(Data!$C$14:$C$512,Y337)</f>
        <v>0</v>
      </c>
      <c r="AC337" s="81" t="b">
        <f t="shared" si="15"/>
        <v>0</v>
      </c>
      <c r="AD337" s="81"/>
      <c r="AE337" s="81"/>
    </row>
    <row r="338" spans="2:31" ht="15">
      <c r="B338" s="64">
        <f t="shared" si="17"/>
        <v>325</v>
      </c>
      <c r="C338" s="66"/>
      <c r="D338" s="66"/>
      <c r="E338" s="66"/>
      <c r="F338" s="66"/>
      <c r="G338" s="66"/>
      <c r="H338" s="66"/>
      <c r="I338" s="66"/>
      <c r="J338" s="66"/>
      <c r="Y338" s="91"/>
      <c r="Z338" s="81" t="str">
        <f t="shared" si="16"/>
        <v/>
      </c>
      <c r="AA338" s="81">
        <f>COUNTIFS(Data!$C$14:$C$512,Y338,Data!$D$14:$D$512,"Yes",Data!$E$14:$E$512,"Yes",Data!$F$14:$F$512,"Yes",Data!$G$14:$G$512,"Yes")</f>
        <v>0</v>
      </c>
      <c r="AB338" s="81">
        <f>COUNTIFS(Data!$C$14:$C$512,Y338)</f>
        <v>0</v>
      </c>
      <c r="AC338" s="81" t="b">
        <f t="shared" si="15"/>
        <v>0</v>
      </c>
      <c r="AD338" s="81"/>
      <c r="AE338" s="81"/>
    </row>
    <row r="339" spans="2:31" ht="15">
      <c r="B339" s="63">
        <f t="shared" si="17"/>
        <v>326</v>
      </c>
      <c r="C339" s="67"/>
      <c r="D339" s="67"/>
      <c r="E339" s="67"/>
      <c r="F339" s="67"/>
      <c r="G339" s="67"/>
      <c r="H339" s="67"/>
      <c r="I339" s="67"/>
      <c r="J339" s="67"/>
      <c r="Y339" s="91"/>
      <c r="Z339" s="81" t="str">
        <f t="shared" si="16"/>
        <v/>
      </c>
      <c r="AA339" s="81">
        <f>COUNTIFS(Data!$C$14:$C$512,Y339,Data!$D$14:$D$512,"Yes",Data!$E$14:$E$512,"Yes",Data!$F$14:$F$512,"Yes",Data!$G$14:$G$512,"Yes")</f>
        <v>0</v>
      </c>
      <c r="AB339" s="81">
        <f>COUNTIFS(Data!$C$14:$C$512,Y339)</f>
        <v>0</v>
      </c>
      <c r="AC339" s="81" t="b">
        <f t="shared" si="15"/>
        <v>0</v>
      </c>
      <c r="AD339" s="81"/>
      <c r="AE339" s="81"/>
    </row>
    <row r="340" spans="2:31" ht="15">
      <c r="B340" s="64">
        <f t="shared" si="17"/>
        <v>327</v>
      </c>
      <c r="C340" s="66"/>
      <c r="D340" s="66"/>
      <c r="E340" s="66"/>
      <c r="F340" s="66"/>
      <c r="G340" s="66"/>
      <c r="H340" s="66"/>
      <c r="I340" s="66"/>
      <c r="J340" s="66"/>
      <c r="Y340" s="91"/>
      <c r="Z340" s="81" t="str">
        <f t="shared" si="16"/>
        <v/>
      </c>
      <c r="AA340" s="81">
        <f>COUNTIFS(Data!$C$14:$C$512,Y340,Data!$D$14:$D$512,"Yes",Data!$E$14:$E$512,"Yes",Data!$F$14:$F$512,"Yes",Data!$G$14:$G$512,"Yes")</f>
        <v>0</v>
      </c>
      <c r="AB340" s="81">
        <f>COUNTIFS(Data!$C$14:$C$512,Y340)</f>
        <v>0</v>
      </c>
      <c r="AC340" s="81" t="b">
        <f t="shared" si="15"/>
        <v>0</v>
      </c>
      <c r="AD340" s="81"/>
      <c r="AE340" s="81"/>
    </row>
    <row r="341" spans="2:31" ht="15">
      <c r="B341" s="63">
        <f t="shared" si="17"/>
        <v>328</v>
      </c>
      <c r="C341" s="67"/>
      <c r="D341" s="67"/>
      <c r="E341" s="67"/>
      <c r="F341" s="67"/>
      <c r="G341" s="67"/>
      <c r="H341" s="67"/>
      <c r="I341" s="67"/>
      <c r="J341" s="67"/>
      <c r="Y341" s="91"/>
      <c r="Z341" s="81" t="str">
        <f t="shared" si="16"/>
        <v/>
      </c>
      <c r="AA341" s="81">
        <f>COUNTIFS(Data!$C$14:$C$512,Y341,Data!$D$14:$D$512,"Yes",Data!$E$14:$E$512,"Yes",Data!$F$14:$F$512,"Yes",Data!$G$14:$G$512,"Yes")</f>
        <v>0</v>
      </c>
      <c r="AB341" s="81">
        <f>COUNTIFS(Data!$C$14:$C$512,Y341)</f>
        <v>0</v>
      </c>
      <c r="AC341" s="81" t="b">
        <f t="shared" si="15"/>
        <v>0</v>
      </c>
      <c r="AD341" s="81"/>
      <c r="AE341" s="81"/>
    </row>
    <row r="342" spans="2:31" ht="15">
      <c r="B342" s="64">
        <f t="shared" si="17"/>
        <v>329</v>
      </c>
      <c r="C342" s="66"/>
      <c r="D342" s="66"/>
      <c r="E342" s="66"/>
      <c r="F342" s="66"/>
      <c r="G342" s="66"/>
      <c r="H342" s="66"/>
      <c r="I342" s="66"/>
      <c r="J342" s="66"/>
      <c r="Y342" s="91"/>
      <c r="Z342" s="81" t="str">
        <f t="shared" si="16"/>
        <v/>
      </c>
      <c r="AA342" s="81">
        <f>COUNTIFS(Data!$C$14:$C$512,Y342,Data!$D$14:$D$512,"Yes",Data!$E$14:$E$512,"Yes",Data!$F$14:$F$512,"Yes",Data!$G$14:$G$512,"Yes")</f>
        <v>0</v>
      </c>
      <c r="AB342" s="81">
        <f>COUNTIFS(Data!$C$14:$C$512,Y342)</f>
        <v>0</v>
      </c>
      <c r="AC342" s="81" t="b">
        <f aca="true" t="shared" si="18" ref="AC342:AC405">IF(AA342&gt;0,AA342=AB342)</f>
        <v>0</v>
      </c>
      <c r="AD342" s="81"/>
      <c r="AE342" s="81"/>
    </row>
    <row r="343" spans="2:31" ht="15">
      <c r="B343" s="63">
        <f t="shared" si="17"/>
        <v>330</v>
      </c>
      <c r="C343" s="67"/>
      <c r="D343" s="67"/>
      <c r="E343" s="67"/>
      <c r="F343" s="67"/>
      <c r="G343" s="67"/>
      <c r="H343" s="67"/>
      <c r="I343" s="67"/>
      <c r="J343" s="67"/>
      <c r="Y343" s="91"/>
      <c r="Z343" s="81" t="str">
        <f t="shared" si="16"/>
        <v/>
      </c>
      <c r="AA343" s="81">
        <f>COUNTIFS(Data!$C$14:$C$512,Y343,Data!$D$14:$D$512,"Yes",Data!$E$14:$E$512,"Yes",Data!$F$14:$F$512,"Yes",Data!$G$14:$G$512,"Yes")</f>
        <v>0</v>
      </c>
      <c r="AB343" s="81">
        <f>COUNTIFS(Data!$C$14:$C$512,Y343)</f>
        <v>0</v>
      </c>
      <c r="AC343" s="81" t="b">
        <f t="shared" si="18"/>
        <v>0</v>
      </c>
      <c r="AD343" s="81"/>
      <c r="AE343" s="81"/>
    </row>
    <row r="344" spans="2:31" ht="15">
      <c r="B344" s="64">
        <f t="shared" si="17"/>
        <v>331</v>
      </c>
      <c r="C344" s="66"/>
      <c r="D344" s="66"/>
      <c r="E344" s="66"/>
      <c r="F344" s="66"/>
      <c r="G344" s="66"/>
      <c r="H344" s="66"/>
      <c r="I344" s="66"/>
      <c r="J344" s="66"/>
      <c r="Y344" s="91"/>
      <c r="Z344" s="81" t="str">
        <f t="shared" si="16"/>
        <v/>
      </c>
      <c r="AA344" s="81">
        <f>COUNTIFS(Data!$C$14:$C$512,Y344,Data!$D$14:$D$512,"Yes",Data!$E$14:$E$512,"Yes",Data!$F$14:$F$512,"Yes",Data!$G$14:$G$512,"Yes")</f>
        <v>0</v>
      </c>
      <c r="AB344" s="81">
        <f>COUNTIFS(Data!$C$14:$C$512,Y344)</f>
        <v>0</v>
      </c>
      <c r="AC344" s="81" t="b">
        <f t="shared" si="18"/>
        <v>0</v>
      </c>
      <c r="AD344" s="81"/>
      <c r="AE344" s="81"/>
    </row>
    <row r="345" spans="2:31" ht="15">
      <c r="B345" s="63">
        <f t="shared" si="17"/>
        <v>332</v>
      </c>
      <c r="C345" s="67"/>
      <c r="D345" s="67"/>
      <c r="E345" s="67"/>
      <c r="F345" s="67"/>
      <c r="G345" s="67"/>
      <c r="H345" s="67"/>
      <c r="I345" s="67"/>
      <c r="J345" s="67"/>
      <c r="Y345" s="91"/>
      <c r="Z345" s="81" t="str">
        <f t="shared" si="16"/>
        <v/>
      </c>
      <c r="AA345" s="81">
        <f>COUNTIFS(Data!$C$14:$C$512,Y345,Data!$D$14:$D$512,"Yes",Data!$E$14:$E$512,"Yes",Data!$F$14:$F$512,"Yes",Data!$G$14:$G$512,"Yes")</f>
        <v>0</v>
      </c>
      <c r="AB345" s="81">
        <f>COUNTIFS(Data!$C$14:$C$512,Y345)</f>
        <v>0</v>
      </c>
      <c r="AC345" s="81" t="b">
        <f t="shared" si="18"/>
        <v>0</v>
      </c>
      <c r="AD345" s="81"/>
      <c r="AE345" s="81"/>
    </row>
    <row r="346" spans="2:31" ht="15">
      <c r="B346" s="64">
        <f t="shared" si="17"/>
        <v>333</v>
      </c>
      <c r="C346" s="66"/>
      <c r="D346" s="66"/>
      <c r="E346" s="66"/>
      <c r="F346" s="66"/>
      <c r="G346" s="66"/>
      <c r="H346" s="66"/>
      <c r="I346" s="66"/>
      <c r="J346" s="66"/>
      <c r="Y346" s="91"/>
      <c r="Z346" s="81" t="str">
        <f t="shared" si="16"/>
        <v/>
      </c>
      <c r="AA346" s="81">
        <f>COUNTIFS(Data!$C$14:$C$512,Y346,Data!$D$14:$D$512,"Yes",Data!$E$14:$E$512,"Yes",Data!$F$14:$F$512,"Yes",Data!$G$14:$G$512,"Yes")</f>
        <v>0</v>
      </c>
      <c r="AB346" s="81">
        <f>COUNTIFS(Data!$C$14:$C$512,Y346)</f>
        <v>0</v>
      </c>
      <c r="AC346" s="81" t="b">
        <f t="shared" si="18"/>
        <v>0</v>
      </c>
      <c r="AD346" s="81"/>
      <c r="AE346" s="81"/>
    </row>
    <row r="347" spans="2:31" ht="15">
      <c r="B347" s="63">
        <f t="shared" si="17"/>
        <v>334</v>
      </c>
      <c r="C347" s="67"/>
      <c r="D347" s="67"/>
      <c r="E347" s="67"/>
      <c r="F347" s="67"/>
      <c r="G347" s="67"/>
      <c r="H347" s="67"/>
      <c r="I347" s="67"/>
      <c r="J347" s="67"/>
      <c r="Y347" s="91"/>
      <c r="Z347" s="81" t="str">
        <f t="shared" si="16"/>
        <v/>
      </c>
      <c r="AA347" s="81">
        <f>COUNTIFS(Data!$C$14:$C$512,Y347,Data!$D$14:$D$512,"Yes",Data!$E$14:$E$512,"Yes",Data!$F$14:$F$512,"Yes",Data!$G$14:$G$512,"Yes")</f>
        <v>0</v>
      </c>
      <c r="AB347" s="81">
        <f>COUNTIFS(Data!$C$14:$C$512,Y347)</f>
        <v>0</v>
      </c>
      <c r="AC347" s="81" t="b">
        <f t="shared" si="18"/>
        <v>0</v>
      </c>
      <c r="AD347" s="81"/>
      <c r="AE347" s="81"/>
    </row>
    <row r="348" spans="2:31" ht="15">
      <c r="B348" s="64">
        <f t="shared" si="17"/>
        <v>335</v>
      </c>
      <c r="C348" s="66"/>
      <c r="D348" s="66"/>
      <c r="E348" s="66"/>
      <c r="F348" s="66"/>
      <c r="G348" s="66"/>
      <c r="H348" s="66"/>
      <c r="I348" s="66"/>
      <c r="J348" s="66"/>
      <c r="Y348" s="91"/>
      <c r="Z348" s="81" t="str">
        <f t="shared" si="16"/>
        <v/>
      </c>
      <c r="AA348" s="81">
        <f>COUNTIFS(Data!$C$14:$C$512,Y348,Data!$D$14:$D$512,"Yes",Data!$E$14:$E$512,"Yes",Data!$F$14:$F$512,"Yes",Data!$G$14:$G$512,"Yes")</f>
        <v>0</v>
      </c>
      <c r="AB348" s="81">
        <f>COUNTIFS(Data!$C$14:$C$512,Y348)</f>
        <v>0</v>
      </c>
      <c r="AC348" s="81" t="b">
        <f t="shared" si="18"/>
        <v>0</v>
      </c>
      <c r="AD348" s="81"/>
      <c r="AE348" s="81"/>
    </row>
    <row r="349" spans="2:31" ht="15">
      <c r="B349" s="63">
        <f t="shared" si="17"/>
        <v>336</v>
      </c>
      <c r="C349" s="67"/>
      <c r="D349" s="67"/>
      <c r="E349" s="67"/>
      <c r="F349" s="67"/>
      <c r="G349" s="67"/>
      <c r="H349" s="67"/>
      <c r="I349" s="67"/>
      <c r="J349" s="67"/>
      <c r="Y349" s="91"/>
      <c r="Z349" s="81" t="str">
        <f t="shared" si="16"/>
        <v/>
      </c>
      <c r="AA349" s="81">
        <f>COUNTIFS(Data!$C$14:$C$512,Y349,Data!$D$14:$D$512,"Yes",Data!$E$14:$E$512,"Yes",Data!$F$14:$F$512,"Yes",Data!$G$14:$G$512,"Yes")</f>
        <v>0</v>
      </c>
      <c r="AB349" s="81">
        <f>COUNTIFS(Data!$C$14:$C$512,Y349)</f>
        <v>0</v>
      </c>
      <c r="AC349" s="81" t="b">
        <f t="shared" si="18"/>
        <v>0</v>
      </c>
      <c r="AD349" s="81"/>
      <c r="AE349" s="81"/>
    </row>
    <row r="350" spans="2:31" ht="15">
      <c r="B350" s="64">
        <f t="shared" si="17"/>
        <v>337</v>
      </c>
      <c r="C350" s="66"/>
      <c r="D350" s="66"/>
      <c r="E350" s="66"/>
      <c r="F350" s="66"/>
      <c r="G350" s="66"/>
      <c r="H350" s="66"/>
      <c r="I350" s="66"/>
      <c r="J350" s="66"/>
      <c r="Y350" s="91"/>
      <c r="Z350" s="81" t="str">
        <f t="shared" si="16"/>
        <v/>
      </c>
      <c r="AA350" s="81">
        <f>COUNTIFS(Data!$C$14:$C$512,Y350,Data!$D$14:$D$512,"Yes",Data!$E$14:$E$512,"Yes",Data!$F$14:$F$512,"Yes",Data!$G$14:$G$512,"Yes")</f>
        <v>0</v>
      </c>
      <c r="AB350" s="81">
        <f>COUNTIFS(Data!$C$14:$C$512,Y350)</f>
        <v>0</v>
      </c>
      <c r="AC350" s="81" t="b">
        <f t="shared" si="18"/>
        <v>0</v>
      </c>
      <c r="AD350" s="81"/>
      <c r="AE350" s="81"/>
    </row>
    <row r="351" spans="2:31" ht="15">
      <c r="B351" s="63">
        <f t="shared" si="17"/>
        <v>338</v>
      </c>
      <c r="C351" s="67"/>
      <c r="D351" s="67"/>
      <c r="E351" s="67"/>
      <c r="F351" s="67"/>
      <c r="G351" s="67"/>
      <c r="H351" s="67"/>
      <c r="I351" s="67"/>
      <c r="J351" s="67"/>
      <c r="Y351" s="91"/>
      <c r="Z351" s="81" t="str">
        <f t="shared" si="16"/>
        <v/>
      </c>
      <c r="AA351" s="81">
        <f>COUNTIFS(Data!$C$14:$C$512,Y351,Data!$D$14:$D$512,"Yes",Data!$E$14:$E$512,"Yes",Data!$F$14:$F$512,"Yes",Data!$G$14:$G$512,"Yes")</f>
        <v>0</v>
      </c>
      <c r="AB351" s="81">
        <f>COUNTIFS(Data!$C$14:$C$512,Y351)</f>
        <v>0</v>
      </c>
      <c r="AC351" s="81" t="b">
        <f t="shared" si="18"/>
        <v>0</v>
      </c>
      <c r="AD351" s="81"/>
      <c r="AE351" s="81"/>
    </row>
    <row r="352" spans="2:31" ht="15">
      <c r="B352" s="64">
        <f t="shared" si="17"/>
        <v>339</v>
      </c>
      <c r="C352" s="66"/>
      <c r="D352" s="66"/>
      <c r="E352" s="66"/>
      <c r="F352" s="66"/>
      <c r="G352" s="66"/>
      <c r="H352" s="66"/>
      <c r="I352" s="66"/>
      <c r="J352" s="66"/>
      <c r="Y352" s="91"/>
      <c r="Z352" s="81" t="str">
        <f t="shared" si="16"/>
        <v/>
      </c>
      <c r="AA352" s="81">
        <f>COUNTIFS(Data!$C$14:$C$512,Y352,Data!$D$14:$D$512,"Yes",Data!$E$14:$E$512,"Yes",Data!$F$14:$F$512,"Yes",Data!$G$14:$G$512,"Yes")</f>
        <v>0</v>
      </c>
      <c r="AB352" s="81">
        <f>COUNTIFS(Data!$C$14:$C$512,Y352)</f>
        <v>0</v>
      </c>
      <c r="AC352" s="81" t="b">
        <f t="shared" si="18"/>
        <v>0</v>
      </c>
      <c r="AD352" s="81"/>
      <c r="AE352" s="81"/>
    </row>
    <row r="353" spans="2:31" ht="15">
      <c r="B353" s="63">
        <f t="shared" si="17"/>
        <v>340</v>
      </c>
      <c r="C353" s="67"/>
      <c r="D353" s="67"/>
      <c r="E353" s="67"/>
      <c r="F353" s="67"/>
      <c r="G353" s="67"/>
      <c r="H353" s="67"/>
      <c r="I353" s="67"/>
      <c r="J353" s="67"/>
      <c r="Y353" s="91"/>
      <c r="Z353" s="81" t="str">
        <f t="shared" si="16"/>
        <v/>
      </c>
      <c r="AA353" s="81">
        <f>COUNTIFS(Data!$C$14:$C$512,Y353,Data!$D$14:$D$512,"Yes",Data!$E$14:$E$512,"Yes",Data!$F$14:$F$512,"Yes",Data!$G$14:$G$512,"Yes")</f>
        <v>0</v>
      </c>
      <c r="AB353" s="81">
        <f>COUNTIFS(Data!$C$14:$C$512,Y353)</f>
        <v>0</v>
      </c>
      <c r="AC353" s="81" t="b">
        <f t="shared" si="18"/>
        <v>0</v>
      </c>
      <c r="AD353" s="81"/>
      <c r="AE353" s="81"/>
    </row>
    <row r="354" spans="2:31" ht="15">
      <c r="B354" s="64">
        <f t="shared" si="17"/>
        <v>341</v>
      </c>
      <c r="C354" s="66"/>
      <c r="D354" s="66"/>
      <c r="E354" s="66"/>
      <c r="F354" s="66"/>
      <c r="G354" s="66"/>
      <c r="H354" s="66"/>
      <c r="I354" s="66"/>
      <c r="J354" s="66"/>
      <c r="Y354" s="91"/>
      <c r="Z354" s="81" t="str">
        <f t="shared" si="16"/>
        <v/>
      </c>
      <c r="AA354" s="81">
        <f>COUNTIFS(Data!$C$14:$C$512,Y354,Data!$D$14:$D$512,"Yes",Data!$E$14:$E$512,"Yes",Data!$F$14:$F$512,"Yes",Data!$G$14:$G$512,"Yes")</f>
        <v>0</v>
      </c>
      <c r="AB354" s="81">
        <f>COUNTIFS(Data!$C$14:$C$512,Y354)</f>
        <v>0</v>
      </c>
      <c r="AC354" s="81" t="b">
        <f t="shared" si="18"/>
        <v>0</v>
      </c>
      <c r="AD354" s="81"/>
      <c r="AE354" s="81"/>
    </row>
    <row r="355" spans="2:31" ht="15">
      <c r="B355" s="63">
        <f t="shared" si="17"/>
        <v>342</v>
      </c>
      <c r="C355" s="67"/>
      <c r="D355" s="67"/>
      <c r="E355" s="67"/>
      <c r="F355" s="67"/>
      <c r="G355" s="67"/>
      <c r="H355" s="67"/>
      <c r="I355" s="67"/>
      <c r="J355" s="67"/>
      <c r="Y355" s="91"/>
      <c r="Z355" s="81" t="str">
        <f t="shared" si="16"/>
        <v/>
      </c>
      <c r="AA355" s="81">
        <f>COUNTIFS(Data!$C$14:$C$512,Y355,Data!$D$14:$D$512,"Yes",Data!$E$14:$E$512,"Yes",Data!$F$14:$F$512,"Yes",Data!$G$14:$G$512,"Yes")</f>
        <v>0</v>
      </c>
      <c r="AB355" s="81">
        <f>COUNTIFS(Data!$C$14:$C$512,Y355)</f>
        <v>0</v>
      </c>
      <c r="AC355" s="81" t="b">
        <f t="shared" si="18"/>
        <v>0</v>
      </c>
      <c r="AD355" s="81"/>
      <c r="AE355" s="81"/>
    </row>
    <row r="356" spans="2:31" ht="15">
      <c r="B356" s="64">
        <f t="shared" si="17"/>
        <v>343</v>
      </c>
      <c r="C356" s="66"/>
      <c r="D356" s="66"/>
      <c r="E356" s="66"/>
      <c r="F356" s="66"/>
      <c r="G356" s="66"/>
      <c r="H356" s="66"/>
      <c r="I356" s="66"/>
      <c r="J356" s="66"/>
      <c r="Y356" s="91"/>
      <c r="Z356" s="81" t="str">
        <f t="shared" si="16"/>
        <v/>
      </c>
      <c r="AA356" s="81">
        <f>COUNTIFS(Data!$C$14:$C$512,Y356,Data!$D$14:$D$512,"Yes",Data!$E$14:$E$512,"Yes",Data!$F$14:$F$512,"Yes",Data!$G$14:$G$512,"Yes")</f>
        <v>0</v>
      </c>
      <c r="AB356" s="81">
        <f>COUNTIFS(Data!$C$14:$C$512,Y356)</f>
        <v>0</v>
      </c>
      <c r="AC356" s="81" t="b">
        <f t="shared" si="18"/>
        <v>0</v>
      </c>
      <c r="AD356" s="81"/>
      <c r="AE356" s="81"/>
    </row>
    <row r="357" spans="2:31" ht="15">
      <c r="B357" s="63">
        <f t="shared" si="17"/>
        <v>344</v>
      </c>
      <c r="C357" s="67"/>
      <c r="D357" s="67"/>
      <c r="E357" s="67"/>
      <c r="F357" s="67"/>
      <c r="G357" s="67"/>
      <c r="H357" s="67"/>
      <c r="I357" s="67"/>
      <c r="J357" s="67"/>
      <c r="Y357" s="91"/>
      <c r="Z357" s="81" t="str">
        <f t="shared" si="16"/>
        <v/>
      </c>
      <c r="AA357" s="81">
        <f>COUNTIFS(Data!$C$14:$C$512,Y357,Data!$D$14:$D$512,"Yes",Data!$E$14:$E$512,"Yes",Data!$F$14:$F$512,"Yes",Data!$G$14:$G$512,"Yes")</f>
        <v>0</v>
      </c>
      <c r="AB357" s="81">
        <f>COUNTIFS(Data!$C$14:$C$512,Y357)</f>
        <v>0</v>
      </c>
      <c r="AC357" s="81" t="b">
        <f t="shared" si="18"/>
        <v>0</v>
      </c>
      <c r="AD357" s="81"/>
      <c r="AE357" s="81"/>
    </row>
    <row r="358" spans="2:31" ht="15">
      <c r="B358" s="64">
        <f t="shared" si="17"/>
        <v>345</v>
      </c>
      <c r="C358" s="66"/>
      <c r="D358" s="66"/>
      <c r="E358" s="66"/>
      <c r="F358" s="66"/>
      <c r="G358" s="66"/>
      <c r="H358" s="66"/>
      <c r="I358" s="66"/>
      <c r="J358" s="66"/>
      <c r="Y358" s="91"/>
      <c r="Z358" s="81" t="str">
        <f t="shared" si="16"/>
        <v/>
      </c>
      <c r="AA358" s="81">
        <f>COUNTIFS(Data!$C$14:$C$512,Y358,Data!$D$14:$D$512,"Yes",Data!$E$14:$E$512,"Yes",Data!$F$14:$F$512,"Yes",Data!$G$14:$G$512,"Yes")</f>
        <v>0</v>
      </c>
      <c r="AB358" s="81">
        <f>COUNTIFS(Data!$C$14:$C$512,Y358)</f>
        <v>0</v>
      </c>
      <c r="AC358" s="81" t="b">
        <f t="shared" si="18"/>
        <v>0</v>
      </c>
      <c r="AD358" s="81"/>
      <c r="AE358" s="81"/>
    </row>
    <row r="359" spans="2:31" ht="15">
      <c r="B359" s="63">
        <f t="shared" si="17"/>
        <v>346</v>
      </c>
      <c r="C359" s="67"/>
      <c r="D359" s="67"/>
      <c r="E359" s="67"/>
      <c r="F359" s="67"/>
      <c r="G359" s="67"/>
      <c r="H359" s="67"/>
      <c r="I359" s="67"/>
      <c r="J359" s="67"/>
      <c r="Y359" s="91"/>
      <c r="Z359" s="81" t="str">
        <f t="shared" si="16"/>
        <v/>
      </c>
      <c r="AA359" s="81">
        <f>COUNTIFS(Data!$C$14:$C$512,Y359,Data!$D$14:$D$512,"Yes",Data!$E$14:$E$512,"Yes",Data!$F$14:$F$512,"Yes",Data!$G$14:$G$512,"Yes")</f>
        <v>0</v>
      </c>
      <c r="AB359" s="81">
        <f>COUNTIFS(Data!$C$14:$C$512,Y359)</f>
        <v>0</v>
      </c>
      <c r="AC359" s="81" t="b">
        <f t="shared" si="18"/>
        <v>0</v>
      </c>
      <c r="AD359" s="81"/>
      <c r="AE359" s="81"/>
    </row>
    <row r="360" spans="2:31" ht="15">
      <c r="B360" s="64">
        <f t="shared" si="17"/>
        <v>347</v>
      </c>
      <c r="C360" s="66"/>
      <c r="D360" s="66"/>
      <c r="E360" s="66"/>
      <c r="F360" s="66"/>
      <c r="G360" s="66"/>
      <c r="H360" s="66"/>
      <c r="I360" s="66"/>
      <c r="J360" s="66"/>
      <c r="Y360" s="91"/>
      <c r="Z360" s="81" t="str">
        <f t="shared" si="16"/>
        <v/>
      </c>
      <c r="AA360" s="81">
        <f>COUNTIFS(Data!$C$14:$C$512,Y360,Data!$D$14:$D$512,"Yes",Data!$E$14:$E$512,"Yes",Data!$F$14:$F$512,"Yes",Data!$G$14:$G$512,"Yes")</f>
        <v>0</v>
      </c>
      <c r="AB360" s="81">
        <f>COUNTIFS(Data!$C$14:$C$512,Y360)</f>
        <v>0</v>
      </c>
      <c r="AC360" s="81" t="b">
        <f t="shared" si="18"/>
        <v>0</v>
      </c>
      <c r="AD360" s="81"/>
      <c r="AE360" s="81"/>
    </row>
    <row r="361" spans="2:31" ht="15">
      <c r="B361" s="63">
        <f t="shared" si="17"/>
        <v>348</v>
      </c>
      <c r="C361" s="67"/>
      <c r="D361" s="67"/>
      <c r="E361" s="67"/>
      <c r="F361" s="67"/>
      <c r="G361" s="67"/>
      <c r="H361" s="67"/>
      <c r="I361" s="67"/>
      <c r="J361" s="67"/>
      <c r="Y361" s="91"/>
      <c r="Z361" s="81" t="str">
        <f t="shared" si="16"/>
        <v/>
      </c>
      <c r="AA361" s="81">
        <f>COUNTIFS(Data!$C$14:$C$512,Y361,Data!$D$14:$D$512,"Yes",Data!$E$14:$E$512,"Yes",Data!$F$14:$F$512,"Yes",Data!$G$14:$G$512,"Yes")</f>
        <v>0</v>
      </c>
      <c r="AB361" s="81">
        <f>COUNTIFS(Data!$C$14:$C$512,Y361)</f>
        <v>0</v>
      </c>
      <c r="AC361" s="81" t="b">
        <f t="shared" si="18"/>
        <v>0</v>
      </c>
      <c r="AD361" s="81"/>
      <c r="AE361" s="81"/>
    </row>
    <row r="362" spans="2:31" ht="15">
      <c r="B362" s="64">
        <f t="shared" si="17"/>
        <v>349</v>
      </c>
      <c r="C362" s="66"/>
      <c r="D362" s="66"/>
      <c r="E362" s="66"/>
      <c r="F362" s="66"/>
      <c r="G362" s="66"/>
      <c r="H362" s="66"/>
      <c r="I362" s="66"/>
      <c r="J362" s="66"/>
      <c r="Y362" s="91"/>
      <c r="Z362" s="81" t="str">
        <f t="shared" si="16"/>
        <v/>
      </c>
      <c r="AA362" s="81">
        <f>COUNTIFS(Data!$C$14:$C$512,Y362,Data!$D$14:$D$512,"Yes",Data!$E$14:$E$512,"Yes",Data!$F$14:$F$512,"Yes",Data!$G$14:$G$512,"Yes")</f>
        <v>0</v>
      </c>
      <c r="AB362" s="81">
        <f>COUNTIFS(Data!$C$14:$C$512,Y362)</f>
        <v>0</v>
      </c>
      <c r="AC362" s="81" t="b">
        <f t="shared" si="18"/>
        <v>0</v>
      </c>
      <c r="AD362" s="81"/>
      <c r="AE362" s="81"/>
    </row>
    <row r="363" spans="2:31" ht="15">
      <c r="B363" s="63">
        <f t="shared" si="17"/>
        <v>350</v>
      </c>
      <c r="C363" s="67"/>
      <c r="D363" s="67"/>
      <c r="E363" s="67"/>
      <c r="F363" s="67"/>
      <c r="G363" s="67"/>
      <c r="H363" s="67"/>
      <c r="I363" s="67"/>
      <c r="J363" s="67"/>
      <c r="Y363" s="91"/>
      <c r="Z363" s="81" t="str">
        <f t="shared" si="16"/>
        <v/>
      </c>
      <c r="AA363" s="81">
        <f>COUNTIFS(Data!$C$14:$C$512,Y363,Data!$D$14:$D$512,"Yes",Data!$E$14:$E$512,"Yes",Data!$F$14:$F$512,"Yes",Data!$G$14:$G$512,"Yes")</f>
        <v>0</v>
      </c>
      <c r="AB363" s="81">
        <f>COUNTIFS(Data!$C$14:$C$512,Y363)</f>
        <v>0</v>
      </c>
      <c r="AC363" s="81" t="b">
        <f t="shared" si="18"/>
        <v>0</v>
      </c>
      <c r="AD363" s="81"/>
      <c r="AE363" s="81"/>
    </row>
    <row r="364" spans="2:31" ht="15">
      <c r="B364" s="64">
        <f t="shared" si="17"/>
        <v>351</v>
      </c>
      <c r="C364" s="66"/>
      <c r="D364" s="66"/>
      <c r="E364" s="66"/>
      <c r="F364" s="66"/>
      <c r="G364" s="66"/>
      <c r="H364" s="66"/>
      <c r="I364" s="66"/>
      <c r="J364" s="66"/>
      <c r="Y364" s="91"/>
      <c r="Z364" s="81" t="str">
        <f t="shared" si="16"/>
        <v/>
      </c>
      <c r="AA364" s="81">
        <f>COUNTIFS(Data!$C$14:$C$512,Y364,Data!$D$14:$D$512,"Yes",Data!$E$14:$E$512,"Yes",Data!$F$14:$F$512,"Yes",Data!$G$14:$G$512,"Yes")</f>
        <v>0</v>
      </c>
      <c r="AB364" s="81">
        <f>COUNTIFS(Data!$C$14:$C$512,Y364)</f>
        <v>0</v>
      </c>
      <c r="AC364" s="81" t="b">
        <f t="shared" si="18"/>
        <v>0</v>
      </c>
      <c r="AD364" s="81"/>
      <c r="AE364" s="81"/>
    </row>
    <row r="365" spans="2:31" ht="15">
      <c r="B365" s="63">
        <f t="shared" si="17"/>
        <v>352</v>
      </c>
      <c r="C365" s="67"/>
      <c r="D365" s="67"/>
      <c r="E365" s="67"/>
      <c r="F365" s="67"/>
      <c r="G365" s="67"/>
      <c r="H365" s="67"/>
      <c r="I365" s="67"/>
      <c r="J365" s="67"/>
      <c r="Y365" s="91"/>
      <c r="Z365" s="81" t="str">
        <f t="shared" si="16"/>
        <v/>
      </c>
      <c r="AA365" s="81">
        <f>COUNTIFS(Data!$C$14:$C$512,Y365,Data!$D$14:$D$512,"Yes",Data!$E$14:$E$512,"Yes",Data!$F$14:$F$512,"Yes",Data!$G$14:$G$512,"Yes")</f>
        <v>0</v>
      </c>
      <c r="AB365" s="81">
        <f>COUNTIFS(Data!$C$14:$C$512,Y365)</f>
        <v>0</v>
      </c>
      <c r="AC365" s="81" t="b">
        <f t="shared" si="18"/>
        <v>0</v>
      </c>
      <c r="AD365" s="81"/>
      <c r="AE365" s="81"/>
    </row>
    <row r="366" spans="2:31" ht="15">
      <c r="B366" s="64">
        <f t="shared" si="17"/>
        <v>353</v>
      </c>
      <c r="C366" s="66"/>
      <c r="D366" s="66"/>
      <c r="E366" s="66"/>
      <c r="F366" s="66"/>
      <c r="G366" s="66"/>
      <c r="H366" s="66"/>
      <c r="I366" s="66"/>
      <c r="J366" s="66"/>
      <c r="Y366" s="91"/>
      <c r="Z366" s="81" t="str">
        <f t="shared" si="16"/>
        <v/>
      </c>
      <c r="AA366" s="81">
        <f>COUNTIFS(Data!$C$14:$C$512,Y366,Data!$D$14:$D$512,"Yes",Data!$E$14:$E$512,"Yes",Data!$F$14:$F$512,"Yes",Data!$G$14:$G$512,"Yes")</f>
        <v>0</v>
      </c>
      <c r="AB366" s="81">
        <f>COUNTIFS(Data!$C$14:$C$512,Y366)</f>
        <v>0</v>
      </c>
      <c r="AC366" s="81" t="b">
        <f t="shared" si="18"/>
        <v>0</v>
      </c>
      <c r="AD366" s="81"/>
      <c r="AE366" s="81"/>
    </row>
    <row r="367" spans="2:31" ht="15">
      <c r="B367" s="63">
        <f t="shared" si="17"/>
        <v>354</v>
      </c>
      <c r="C367" s="67"/>
      <c r="D367" s="67"/>
      <c r="E367" s="67"/>
      <c r="F367" s="67"/>
      <c r="G367" s="67"/>
      <c r="H367" s="67"/>
      <c r="I367" s="67"/>
      <c r="J367" s="67"/>
      <c r="Y367" s="91"/>
      <c r="Z367" s="81" t="str">
        <f t="shared" si="16"/>
        <v/>
      </c>
      <c r="AA367" s="81">
        <f>COUNTIFS(Data!$C$14:$C$512,Y367,Data!$D$14:$D$512,"Yes",Data!$E$14:$E$512,"Yes",Data!$F$14:$F$512,"Yes",Data!$G$14:$G$512,"Yes")</f>
        <v>0</v>
      </c>
      <c r="AB367" s="81">
        <f>COUNTIFS(Data!$C$14:$C$512,Y367)</f>
        <v>0</v>
      </c>
      <c r="AC367" s="81" t="b">
        <f t="shared" si="18"/>
        <v>0</v>
      </c>
      <c r="AD367" s="81"/>
      <c r="AE367" s="81"/>
    </row>
    <row r="368" spans="2:31" ht="15">
      <c r="B368" s="64">
        <f t="shared" si="17"/>
        <v>355</v>
      </c>
      <c r="C368" s="66"/>
      <c r="D368" s="66"/>
      <c r="E368" s="66"/>
      <c r="F368" s="66"/>
      <c r="G368" s="66"/>
      <c r="H368" s="66"/>
      <c r="I368" s="66"/>
      <c r="J368" s="66"/>
      <c r="Y368" s="91"/>
      <c r="Z368" s="81" t="str">
        <f t="shared" si="16"/>
        <v/>
      </c>
      <c r="AA368" s="81">
        <f>COUNTIFS(Data!$C$14:$C$512,Y368,Data!$D$14:$D$512,"Yes",Data!$E$14:$E$512,"Yes",Data!$F$14:$F$512,"Yes",Data!$G$14:$G$512,"Yes")</f>
        <v>0</v>
      </c>
      <c r="AB368" s="81">
        <f>COUNTIFS(Data!$C$14:$C$512,Y368)</f>
        <v>0</v>
      </c>
      <c r="AC368" s="81" t="b">
        <f t="shared" si="18"/>
        <v>0</v>
      </c>
      <c r="AD368" s="81"/>
      <c r="AE368" s="81"/>
    </row>
    <row r="369" spans="2:31" ht="15">
      <c r="B369" s="63">
        <f t="shared" si="17"/>
        <v>356</v>
      </c>
      <c r="C369" s="67"/>
      <c r="D369" s="67"/>
      <c r="E369" s="67"/>
      <c r="F369" s="67"/>
      <c r="G369" s="67"/>
      <c r="H369" s="67"/>
      <c r="I369" s="67"/>
      <c r="J369" s="67"/>
      <c r="Y369" s="91"/>
      <c r="Z369" s="81" t="str">
        <f t="shared" si="16"/>
        <v/>
      </c>
      <c r="AA369" s="81">
        <f>COUNTIFS(Data!$C$14:$C$512,Y369,Data!$D$14:$D$512,"Yes",Data!$E$14:$E$512,"Yes",Data!$F$14:$F$512,"Yes",Data!$G$14:$G$512,"Yes")</f>
        <v>0</v>
      </c>
      <c r="AB369" s="81">
        <f>COUNTIFS(Data!$C$14:$C$512,Y369)</f>
        <v>0</v>
      </c>
      <c r="AC369" s="81" t="b">
        <f t="shared" si="18"/>
        <v>0</v>
      </c>
      <c r="AD369" s="81"/>
      <c r="AE369" s="81"/>
    </row>
    <row r="370" spans="2:31" ht="15">
      <c r="B370" s="64">
        <f t="shared" si="17"/>
        <v>357</v>
      </c>
      <c r="C370" s="66"/>
      <c r="D370" s="66"/>
      <c r="E370" s="66"/>
      <c r="F370" s="66"/>
      <c r="G370" s="66"/>
      <c r="H370" s="66"/>
      <c r="I370" s="66"/>
      <c r="J370" s="66"/>
      <c r="Y370" s="91"/>
      <c r="Z370" s="81" t="str">
        <f t="shared" si="16"/>
        <v/>
      </c>
      <c r="AA370" s="81">
        <f>COUNTIFS(Data!$C$14:$C$512,Y370,Data!$D$14:$D$512,"Yes",Data!$E$14:$E$512,"Yes",Data!$F$14:$F$512,"Yes",Data!$G$14:$G$512,"Yes")</f>
        <v>0</v>
      </c>
      <c r="AB370" s="81">
        <f>COUNTIFS(Data!$C$14:$C$512,Y370)</f>
        <v>0</v>
      </c>
      <c r="AC370" s="81" t="b">
        <f t="shared" si="18"/>
        <v>0</v>
      </c>
      <c r="AD370" s="81"/>
      <c r="AE370" s="81"/>
    </row>
    <row r="371" spans="2:31" ht="15">
      <c r="B371" s="63">
        <f t="shared" si="17"/>
        <v>358</v>
      </c>
      <c r="C371" s="67"/>
      <c r="D371" s="67"/>
      <c r="E371" s="67"/>
      <c r="F371" s="67"/>
      <c r="G371" s="67"/>
      <c r="H371" s="67"/>
      <c r="I371" s="67"/>
      <c r="J371" s="67"/>
      <c r="Y371" s="91"/>
      <c r="Z371" s="81" t="str">
        <f t="shared" si="16"/>
        <v/>
      </c>
      <c r="AA371" s="81">
        <f>COUNTIFS(Data!$C$14:$C$512,Y371,Data!$D$14:$D$512,"Yes",Data!$E$14:$E$512,"Yes",Data!$F$14:$F$512,"Yes",Data!$G$14:$G$512,"Yes")</f>
        <v>0</v>
      </c>
      <c r="AB371" s="81">
        <f>COUNTIFS(Data!$C$14:$C$512,Y371)</f>
        <v>0</v>
      </c>
      <c r="AC371" s="81" t="b">
        <f t="shared" si="18"/>
        <v>0</v>
      </c>
      <c r="AD371" s="81"/>
      <c r="AE371" s="81"/>
    </row>
    <row r="372" spans="2:31" ht="15">
      <c r="B372" s="64">
        <f t="shared" si="17"/>
        <v>359</v>
      </c>
      <c r="C372" s="66"/>
      <c r="D372" s="66"/>
      <c r="E372" s="66"/>
      <c r="F372" s="66"/>
      <c r="G372" s="66"/>
      <c r="H372" s="66"/>
      <c r="I372" s="66"/>
      <c r="J372" s="66"/>
      <c r="Y372" s="91"/>
      <c r="Z372" s="81" t="str">
        <f t="shared" si="16"/>
        <v/>
      </c>
      <c r="AA372" s="81">
        <f>COUNTIFS(Data!$C$14:$C$512,Y372,Data!$D$14:$D$512,"Yes",Data!$E$14:$E$512,"Yes",Data!$F$14:$F$512,"Yes",Data!$G$14:$G$512,"Yes")</f>
        <v>0</v>
      </c>
      <c r="AB372" s="81">
        <f>COUNTIFS(Data!$C$14:$C$512,Y372)</f>
        <v>0</v>
      </c>
      <c r="AC372" s="81" t="b">
        <f t="shared" si="18"/>
        <v>0</v>
      </c>
      <c r="AD372" s="81"/>
      <c r="AE372" s="81"/>
    </row>
    <row r="373" spans="2:31" ht="15">
      <c r="B373" s="63">
        <f t="shared" si="17"/>
        <v>360</v>
      </c>
      <c r="C373" s="67"/>
      <c r="D373" s="67"/>
      <c r="E373" s="67"/>
      <c r="F373" s="67"/>
      <c r="G373" s="67"/>
      <c r="H373" s="67"/>
      <c r="I373" s="67"/>
      <c r="J373" s="67"/>
      <c r="Y373" s="91"/>
      <c r="Z373" s="81" t="str">
        <f t="shared" si="16"/>
        <v/>
      </c>
      <c r="AA373" s="81">
        <f>COUNTIFS(Data!$C$14:$C$512,Y373,Data!$D$14:$D$512,"Yes",Data!$E$14:$E$512,"Yes",Data!$F$14:$F$512,"Yes",Data!$G$14:$G$512,"Yes")</f>
        <v>0</v>
      </c>
      <c r="AB373" s="81">
        <f>COUNTIFS(Data!$C$14:$C$512,Y373)</f>
        <v>0</v>
      </c>
      <c r="AC373" s="81" t="b">
        <f t="shared" si="18"/>
        <v>0</v>
      </c>
      <c r="AD373" s="81"/>
      <c r="AE373" s="81"/>
    </row>
    <row r="374" spans="2:31" ht="15">
      <c r="B374" s="64">
        <f t="shared" si="17"/>
        <v>361</v>
      </c>
      <c r="C374" s="66"/>
      <c r="D374" s="66"/>
      <c r="E374" s="66"/>
      <c r="F374" s="66"/>
      <c r="G374" s="66"/>
      <c r="H374" s="66"/>
      <c r="I374" s="66"/>
      <c r="J374" s="66"/>
      <c r="Y374" s="91"/>
      <c r="Z374" s="81" t="str">
        <f t="shared" si="16"/>
        <v/>
      </c>
      <c r="AA374" s="81">
        <f>COUNTIFS(Data!$C$14:$C$512,Y374,Data!$D$14:$D$512,"Yes",Data!$E$14:$E$512,"Yes",Data!$F$14:$F$512,"Yes",Data!$G$14:$G$512,"Yes")</f>
        <v>0</v>
      </c>
      <c r="AB374" s="81">
        <f>COUNTIFS(Data!$C$14:$C$512,Y374)</f>
        <v>0</v>
      </c>
      <c r="AC374" s="81" t="b">
        <f t="shared" si="18"/>
        <v>0</v>
      </c>
      <c r="AD374" s="81"/>
      <c r="AE374" s="81"/>
    </row>
    <row r="375" spans="2:31" ht="15">
      <c r="B375" s="63">
        <f t="shared" si="17"/>
        <v>362</v>
      </c>
      <c r="C375" s="67"/>
      <c r="D375" s="67"/>
      <c r="E375" s="67"/>
      <c r="F375" s="67"/>
      <c r="G375" s="67"/>
      <c r="H375" s="67"/>
      <c r="I375" s="67"/>
      <c r="J375" s="67"/>
      <c r="Y375" s="91"/>
      <c r="Z375" s="81" t="str">
        <f t="shared" si="16"/>
        <v/>
      </c>
      <c r="AA375" s="81">
        <f>COUNTIFS(Data!$C$14:$C$512,Y375,Data!$D$14:$D$512,"Yes",Data!$E$14:$E$512,"Yes",Data!$F$14:$F$512,"Yes",Data!$G$14:$G$512,"Yes")</f>
        <v>0</v>
      </c>
      <c r="AB375" s="81">
        <f>COUNTIFS(Data!$C$14:$C$512,Y375)</f>
        <v>0</v>
      </c>
      <c r="AC375" s="81" t="b">
        <f t="shared" si="18"/>
        <v>0</v>
      </c>
      <c r="AD375" s="81"/>
      <c r="AE375" s="81"/>
    </row>
    <row r="376" spans="2:31" ht="15">
      <c r="B376" s="64">
        <f t="shared" si="17"/>
        <v>363</v>
      </c>
      <c r="C376" s="66"/>
      <c r="D376" s="66"/>
      <c r="E376" s="66"/>
      <c r="F376" s="66"/>
      <c r="G376" s="66"/>
      <c r="H376" s="66"/>
      <c r="I376" s="66"/>
      <c r="J376" s="66"/>
      <c r="Y376" s="91"/>
      <c r="Z376" s="81" t="str">
        <f t="shared" si="16"/>
        <v/>
      </c>
      <c r="AA376" s="81">
        <f>COUNTIFS(Data!$C$14:$C$512,Y376,Data!$D$14:$D$512,"Yes",Data!$E$14:$E$512,"Yes",Data!$F$14:$F$512,"Yes",Data!$G$14:$G$512,"Yes")</f>
        <v>0</v>
      </c>
      <c r="AB376" s="81">
        <f>COUNTIFS(Data!$C$14:$C$512,Y376)</f>
        <v>0</v>
      </c>
      <c r="AC376" s="81" t="b">
        <f t="shared" si="18"/>
        <v>0</v>
      </c>
      <c r="AD376" s="81"/>
      <c r="AE376" s="81"/>
    </row>
    <row r="377" spans="2:31" ht="15">
      <c r="B377" s="63">
        <f t="shared" si="17"/>
        <v>364</v>
      </c>
      <c r="C377" s="67"/>
      <c r="D377" s="67"/>
      <c r="E377" s="67"/>
      <c r="F377" s="67"/>
      <c r="G377" s="67"/>
      <c r="H377" s="67"/>
      <c r="I377" s="67"/>
      <c r="J377" s="67"/>
      <c r="Y377" s="91"/>
      <c r="Z377" s="81" t="str">
        <f t="shared" si="16"/>
        <v/>
      </c>
      <c r="AA377" s="81">
        <f>COUNTIFS(Data!$C$14:$C$512,Y377,Data!$D$14:$D$512,"Yes",Data!$E$14:$E$512,"Yes",Data!$F$14:$F$512,"Yes",Data!$G$14:$G$512,"Yes")</f>
        <v>0</v>
      </c>
      <c r="AB377" s="81">
        <f>COUNTIFS(Data!$C$14:$C$512,Y377)</f>
        <v>0</v>
      </c>
      <c r="AC377" s="81" t="b">
        <f t="shared" si="18"/>
        <v>0</v>
      </c>
      <c r="AD377" s="81"/>
      <c r="AE377" s="81"/>
    </row>
    <row r="378" spans="2:31" ht="15">
      <c r="B378" s="64">
        <f t="shared" si="17"/>
        <v>365</v>
      </c>
      <c r="C378" s="66"/>
      <c r="D378" s="66"/>
      <c r="E378" s="66"/>
      <c r="F378" s="66"/>
      <c r="G378" s="66"/>
      <c r="H378" s="66"/>
      <c r="I378" s="66"/>
      <c r="J378" s="66"/>
      <c r="Y378" s="91"/>
      <c r="Z378" s="81" t="str">
        <f t="shared" si="16"/>
        <v/>
      </c>
      <c r="AA378" s="81">
        <f>COUNTIFS(Data!$C$14:$C$512,Y378,Data!$D$14:$D$512,"Yes",Data!$E$14:$E$512,"Yes",Data!$F$14:$F$512,"Yes",Data!$G$14:$G$512,"Yes")</f>
        <v>0</v>
      </c>
      <c r="AB378" s="81">
        <f>COUNTIFS(Data!$C$14:$C$512,Y378)</f>
        <v>0</v>
      </c>
      <c r="AC378" s="81" t="b">
        <f t="shared" si="18"/>
        <v>0</v>
      </c>
      <c r="AD378" s="81"/>
      <c r="AE378" s="81"/>
    </row>
    <row r="379" spans="2:31" ht="15">
      <c r="B379" s="63">
        <f t="shared" si="17"/>
        <v>366</v>
      </c>
      <c r="C379" s="67"/>
      <c r="D379" s="67"/>
      <c r="E379" s="67"/>
      <c r="F379" s="67"/>
      <c r="G379" s="67"/>
      <c r="H379" s="67"/>
      <c r="I379" s="67"/>
      <c r="J379" s="67"/>
      <c r="Y379" s="91"/>
      <c r="Z379" s="81" t="str">
        <f t="shared" si="16"/>
        <v/>
      </c>
      <c r="AA379" s="81">
        <f>COUNTIFS(Data!$C$14:$C$512,Y379,Data!$D$14:$D$512,"Yes",Data!$E$14:$E$512,"Yes",Data!$F$14:$F$512,"Yes",Data!$G$14:$G$512,"Yes")</f>
        <v>0</v>
      </c>
      <c r="AB379" s="81">
        <f>COUNTIFS(Data!$C$14:$C$512,Y379)</f>
        <v>0</v>
      </c>
      <c r="AC379" s="81" t="b">
        <f t="shared" si="18"/>
        <v>0</v>
      </c>
      <c r="AD379" s="81"/>
      <c r="AE379" s="81"/>
    </row>
    <row r="380" spans="2:31" ht="15">
      <c r="B380" s="64">
        <f t="shared" si="17"/>
        <v>367</v>
      </c>
      <c r="C380" s="66"/>
      <c r="D380" s="66"/>
      <c r="E380" s="66"/>
      <c r="F380" s="66"/>
      <c r="G380" s="66"/>
      <c r="H380" s="66"/>
      <c r="I380" s="66"/>
      <c r="J380" s="66"/>
      <c r="Y380" s="91"/>
      <c r="Z380" s="81" t="str">
        <f t="shared" si="16"/>
        <v/>
      </c>
      <c r="AA380" s="81">
        <f>COUNTIFS(Data!$C$14:$C$512,Y380,Data!$D$14:$D$512,"Yes",Data!$E$14:$E$512,"Yes",Data!$F$14:$F$512,"Yes",Data!$G$14:$G$512,"Yes")</f>
        <v>0</v>
      </c>
      <c r="AB380" s="81">
        <f>COUNTIFS(Data!$C$14:$C$512,Y380)</f>
        <v>0</v>
      </c>
      <c r="AC380" s="81" t="b">
        <f t="shared" si="18"/>
        <v>0</v>
      </c>
      <c r="AD380" s="81"/>
      <c r="AE380" s="81"/>
    </row>
    <row r="381" spans="2:31" ht="15">
      <c r="B381" s="63">
        <f t="shared" si="17"/>
        <v>368</v>
      </c>
      <c r="C381" s="67"/>
      <c r="D381" s="67"/>
      <c r="E381" s="67"/>
      <c r="F381" s="67"/>
      <c r="G381" s="67"/>
      <c r="H381" s="67"/>
      <c r="I381" s="67"/>
      <c r="J381" s="67"/>
      <c r="Y381" s="91"/>
      <c r="Z381" s="81" t="str">
        <f t="shared" si="16"/>
        <v/>
      </c>
      <c r="AA381" s="81">
        <f>COUNTIFS(Data!$C$14:$C$512,Y381,Data!$D$14:$D$512,"Yes",Data!$E$14:$E$512,"Yes",Data!$F$14:$F$512,"Yes",Data!$G$14:$G$512,"Yes")</f>
        <v>0</v>
      </c>
      <c r="AB381" s="81">
        <f>COUNTIFS(Data!$C$14:$C$512,Y381)</f>
        <v>0</v>
      </c>
      <c r="AC381" s="81" t="b">
        <f t="shared" si="18"/>
        <v>0</v>
      </c>
      <c r="AD381" s="81"/>
      <c r="AE381" s="81"/>
    </row>
    <row r="382" spans="2:31" ht="15">
      <c r="B382" s="64">
        <f t="shared" si="17"/>
        <v>369</v>
      </c>
      <c r="C382" s="66"/>
      <c r="D382" s="66"/>
      <c r="E382" s="66"/>
      <c r="F382" s="66"/>
      <c r="G382" s="66"/>
      <c r="H382" s="66"/>
      <c r="I382" s="66"/>
      <c r="J382" s="66"/>
      <c r="Y382" s="91"/>
      <c r="Z382" s="81" t="str">
        <f t="shared" si="16"/>
        <v/>
      </c>
      <c r="AA382" s="81">
        <f>COUNTIFS(Data!$C$14:$C$512,Y382,Data!$D$14:$D$512,"Yes",Data!$E$14:$E$512,"Yes",Data!$F$14:$F$512,"Yes",Data!$G$14:$G$512,"Yes")</f>
        <v>0</v>
      </c>
      <c r="AB382" s="81">
        <f>COUNTIFS(Data!$C$14:$C$512,Y382)</f>
        <v>0</v>
      </c>
      <c r="AC382" s="81" t="b">
        <f t="shared" si="18"/>
        <v>0</v>
      </c>
      <c r="AD382" s="81"/>
      <c r="AE382" s="81"/>
    </row>
    <row r="383" spans="2:31" ht="15">
      <c r="B383" s="63">
        <f t="shared" si="17"/>
        <v>370</v>
      </c>
      <c r="C383" s="67"/>
      <c r="D383" s="67"/>
      <c r="E383" s="67"/>
      <c r="F383" s="67"/>
      <c r="G383" s="67"/>
      <c r="H383" s="67"/>
      <c r="I383" s="67"/>
      <c r="J383" s="67"/>
      <c r="Y383" s="91"/>
      <c r="Z383" s="81" t="str">
        <f t="shared" si="16"/>
        <v/>
      </c>
      <c r="AA383" s="81">
        <f>COUNTIFS(Data!$C$14:$C$512,Y383,Data!$D$14:$D$512,"Yes",Data!$E$14:$E$512,"Yes",Data!$F$14:$F$512,"Yes",Data!$G$14:$G$512,"Yes")</f>
        <v>0</v>
      </c>
      <c r="AB383" s="81">
        <f>COUNTIFS(Data!$C$14:$C$512,Y383)</f>
        <v>0</v>
      </c>
      <c r="AC383" s="81" t="b">
        <f t="shared" si="18"/>
        <v>0</v>
      </c>
      <c r="AD383" s="81"/>
      <c r="AE383" s="81"/>
    </row>
    <row r="384" spans="2:31" ht="15">
      <c r="B384" s="64">
        <f t="shared" si="17"/>
        <v>371</v>
      </c>
      <c r="C384" s="66"/>
      <c r="D384" s="66"/>
      <c r="E384" s="66"/>
      <c r="F384" s="66"/>
      <c r="G384" s="66"/>
      <c r="H384" s="66"/>
      <c r="I384" s="66"/>
      <c r="J384" s="66"/>
      <c r="Y384" s="91"/>
      <c r="Z384" s="81" t="str">
        <f t="shared" si="16"/>
        <v/>
      </c>
      <c r="AA384" s="81">
        <f>COUNTIFS(Data!$C$14:$C$512,Y384,Data!$D$14:$D$512,"Yes",Data!$E$14:$E$512,"Yes",Data!$F$14:$F$512,"Yes",Data!$G$14:$G$512,"Yes")</f>
        <v>0</v>
      </c>
      <c r="AB384" s="81">
        <f>COUNTIFS(Data!$C$14:$C$512,Y384)</f>
        <v>0</v>
      </c>
      <c r="AC384" s="81" t="b">
        <f t="shared" si="18"/>
        <v>0</v>
      </c>
      <c r="AD384" s="81"/>
      <c r="AE384" s="81"/>
    </row>
    <row r="385" spans="2:31" ht="15">
      <c r="B385" s="63">
        <f t="shared" si="17"/>
        <v>372</v>
      </c>
      <c r="C385" s="67"/>
      <c r="D385" s="67"/>
      <c r="E385" s="67"/>
      <c r="F385" s="67"/>
      <c r="G385" s="67"/>
      <c r="H385" s="67"/>
      <c r="I385" s="67"/>
      <c r="J385" s="67"/>
      <c r="Y385" s="91"/>
      <c r="Z385" s="81" t="str">
        <f t="shared" si="16"/>
        <v/>
      </c>
      <c r="AA385" s="81">
        <f>COUNTIFS(Data!$C$14:$C$512,Y385,Data!$D$14:$D$512,"Yes",Data!$E$14:$E$512,"Yes",Data!$F$14:$F$512,"Yes",Data!$G$14:$G$512,"Yes")</f>
        <v>0</v>
      </c>
      <c r="AB385" s="81">
        <f>COUNTIFS(Data!$C$14:$C$512,Y385)</f>
        <v>0</v>
      </c>
      <c r="AC385" s="81" t="b">
        <f t="shared" si="18"/>
        <v>0</v>
      </c>
      <c r="AD385" s="81"/>
      <c r="AE385" s="81"/>
    </row>
    <row r="386" spans="2:31" ht="15">
      <c r="B386" s="64">
        <f t="shared" si="17"/>
        <v>373</v>
      </c>
      <c r="C386" s="66"/>
      <c r="D386" s="66"/>
      <c r="E386" s="66"/>
      <c r="F386" s="66"/>
      <c r="G386" s="66"/>
      <c r="H386" s="66"/>
      <c r="I386" s="66"/>
      <c r="J386" s="66"/>
      <c r="Y386" s="91"/>
      <c r="Z386" s="81" t="str">
        <f t="shared" si="16"/>
        <v/>
      </c>
      <c r="AA386" s="81">
        <f>COUNTIFS(Data!$C$14:$C$512,Y386,Data!$D$14:$D$512,"Yes",Data!$E$14:$E$512,"Yes",Data!$F$14:$F$512,"Yes",Data!$G$14:$G$512,"Yes")</f>
        <v>0</v>
      </c>
      <c r="AB386" s="81">
        <f>COUNTIFS(Data!$C$14:$C$512,Y386)</f>
        <v>0</v>
      </c>
      <c r="AC386" s="81" t="b">
        <f t="shared" si="18"/>
        <v>0</v>
      </c>
      <c r="AD386" s="81"/>
      <c r="AE386" s="81"/>
    </row>
    <row r="387" spans="2:31" ht="15">
      <c r="B387" s="63">
        <f t="shared" si="17"/>
        <v>374</v>
      </c>
      <c r="C387" s="67"/>
      <c r="D387" s="67"/>
      <c r="E387" s="67"/>
      <c r="F387" s="67"/>
      <c r="G387" s="67"/>
      <c r="H387" s="67"/>
      <c r="I387" s="67"/>
      <c r="J387" s="67"/>
      <c r="Y387" s="91"/>
      <c r="Z387" s="81" t="str">
        <f t="shared" si="16"/>
        <v/>
      </c>
      <c r="AA387" s="81">
        <f>COUNTIFS(Data!$C$14:$C$512,Y387,Data!$D$14:$D$512,"Yes",Data!$E$14:$E$512,"Yes",Data!$F$14:$F$512,"Yes",Data!$G$14:$G$512,"Yes")</f>
        <v>0</v>
      </c>
      <c r="AB387" s="81">
        <f>COUNTIFS(Data!$C$14:$C$512,Y387)</f>
        <v>0</v>
      </c>
      <c r="AC387" s="81" t="b">
        <f t="shared" si="18"/>
        <v>0</v>
      </c>
      <c r="AD387" s="81"/>
      <c r="AE387" s="81"/>
    </row>
    <row r="388" spans="2:31" ht="15">
      <c r="B388" s="64">
        <f t="shared" si="17"/>
        <v>375</v>
      </c>
      <c r="C388" s="66"/>
      <c r="D388" s="66"/>
      <c r="E388" s="66"/>
      <c r="F388" s="66"/>
      <c r="G388" s="66"/>
      <c r="H388" s="66"/>
      <c r="I388" s="66"/>
      <c r="J388" s="66"/>
      <c r="Y388" s="91"/>
      <c r="Z388" s="81" t="str">
        <f t="shared" si="16"/>
        <v/>
      </c>
      <c r="AA388" s="81">
        <f>COUNTIFS(Data!$C$14:$C$512,Y388,Data!$D$14:$D$512,"Yes",Data!$E$14:$E$512,"Yes",Data!$F$14:$F$512,"Yes",Data!$G$14:$G$512,"Yes")</f>
        <v>0</v>
      </c>
      <c r="AB388" s="81">
        <f>COUNTIFS(Data!$C$14:$C$512,Y388)</f>
        <v>0</v>
      </c>
      <c r="AC388" s="81" t="b">
        <f t="shared" si="18"/>
        <v>0</v>
      </c>
      <c r="AD388" s="81"/>
      <c r="AE388" s="81"/>
    </row>
    <row r="389" spans="2:31" ht="15">
      <c r="B389" s="63">
        <f t="shared" si="17"/>
        <v>376</v>
      </c>
      <c r="C389" s="67"/>
      <c r="D389" s="67"/>
      <c r="E389" s="67"/>
      <c r="F389" s="67"/>
      <c r="G389" s="67"/>
      <c r="H389" s="67"/>
      <c r="I389" s="67"/>
      <c r="J389" s="67"/>
      <c r="Y389" s="91"/>
      <c r="Z389" s="81" t="str">
        <f t="shared" si="16"/>
        <v/>
      </c>
      <c r="AA389" s="81">
        <f>COUNTIFS(Data!$C$14:$C$512,Y389,Data!$D$14:$D$512,"Yes",Data!$E$14:$E$512,"Yes",Data!$F$14:$F$512,"Yes",Data!$G$14:$G$512,"Yes")</f>
        <v>0</v>
      </c>
      <c r="AB389" s="81">
        <f>COUNTIFS(Data!$C$14:$C$512,Y389)</f>
        <v>0</v>
      </c>
      <c r="AC389" s="81" t="b">
        <f t="shared" si="18"/>
        <v>0</v>
      </c>
      <c r="AD389" s="81"/>
      <c r="AE389" s="81"/>
    </row>
    <row r="390" spans="2:31" ht="15">
      <c r="B390" s="64">
        <f t="shared" si="17"/>
        <v>377</v>
      </c>
      <c r="C390" s="66"/>
      <c r="D390" s="66"/>
      <c r="E390" s="66"/>
      <c r="F390" s="66"/>
      <c r="G390" s="66"/>
      <c r="H390" s="66"/>
      <c r="I390" s="66"/>
      <c r="J390" s="66"/>
      <c r="Y390" s="91"/>
      <c r="Z390" s="81" t="str">
        <f t="shared" si="16"/>
        <v/>
      </c>
      <c r="AA390" s="81">
        <f>COUNTIFS(Data!$C$14:$C$512,Y390,Data!$D$14:$D$512,"Yes",Data!$E$14:$E$512,"Yes",Data!$F$14:$F$512,"Yes",Data!$G$14:$G$512,"Yes")</f>
        <v>0</v>
      </c>
      <c r="AB390" s="81">
        <f>COUNTIFS(Data!$C$14:$C$512,Y390)</f>
        <v>0</v>
      </c>
      <c r="AC390" s="81" t="b">
        <f t="shared" si="18"/>
        <v>0</v>
      </c>
      <c r="AD390" s="81"/>
      <c r="AE390" s="81"/>
    </row>
    <row r="391" spans="2:31" ht="15">
      <c r="B391" s="63">
        <f t="shared" si="17"/>
        <v>378</v>
      </c>
      <c r="C391" s="67"/>
      <c r="D391" s="67"/>
      <c r="E391" s="67"/>
      <c r="F391" s="67"/>
      <c r="G391" s="67"/>
      <c r="H391" s="67"/>
      <c r="I391" s="67"/>
      <c r="J391" s="67"/>
      <c r="Y391" s="91"/>
      <c r="Z391" s="81" t="str">
        <f t="shared" si="16"/>
        <v/>
      </c>
      <c r="AA391" s="81">
        <f>COUNTIFS(Data!$C$14:$C$512,Y391,Data!$D$14:$D$512,"Yes",Data!$E$14:$E$512,"Yes",Data!$F$14:$F$512,"Yes",Data!$G$14:$G$512,"Yes")</f>
        <v>0</v>
      </c>
      <c r="AB391" s="81">
        <f>COUNTIFS(Data!$C$14:$C$512,Y391)</f>
        <v>0</v>
      </c>
      <c r="AC391" s="81" t="b">
        <f t="shared" si="18"/>
        <v>0</v>
      </c>
      <c r="AD391" s="81"/>
      <c r="AE391" s="81"/>
    </row>
    <row r="392" spans="2:31" ht="15">
      <c r="B392" s="64">
        <f t="shared" si="17"/>
        <v>379</v>
      </c>
      <c r="C392" s="66"/>
      <c r="D392" s="66"/>
      <c r="E392" s="66"/>
      <c r="F392" s="66"/>
      <c r="G392" s="66"/>
      <c r="H392" s="66"/>
      <c r="I392" s="66"/>
      <c r="J392" s="66"/>
      <c r="Y392" s="91"/>
      <c r="Z392" s="81" t="str">
        <f t="shared" si="16"/>
        <v/>
      </c>
      <c r="AA392" s="81">
        <f>COUNTIFS(Data!$C$14:$C$512,Y392,Data!$D$14:$D$512,"Yes",Data!$E$14:$E$512,"Yes",Data!$F$14:$F$512,"Yes",Data!$G$14:$G$512,"Yes")</f>
        <v>0</v>
      </c>
      <c r="AB392" s="81">
        <f>COUNTIFS(Data!$C$14:$C$512,Y392)</f>
        <v>0</v>
      </c>
      <c r="AC392" s="81" t="b">
        <f t="shared" si="18"/>
        <v>0</v>
      </c>
      <c r="AD392" s="81"/>
      <c r="AE392" s="81"/>
    </row>
    <row r="393" spans="2:31" ht="15">
      <c r="B393" s="63">
        <f t="shared" si="17"/>
        <v>380</v>
      </c>
      <c r="C393" s="67"/>
      <c r="D393" s="67"/>
      <c r="E393" s="67"/>
      <c r="F393" s="67"/>
      <c r="G393" s="67"/>
      <c r="H393" s="67"/>
      <c r="I393" s="67"/>
      <c r="J393" s="67"/>
      <c r="Y393" s="91"/>
      <c r="Z393" s="81" t="str">
        <f t="shared" si="16"/>
        <v/>
      </c>
      <c r="AA393" s="81">
        <f>COUNTIFS(Data!$C$14:$C$512,Y393,Data!$D$14:$D$512,"Yes",Data!$E$14:$E$512,"Yes",Data!$F$14:$F$512,"Yes",Data!$G$14:$G$512,"Yes")</f>
        <v>0</v>
      </c>
      <c r="AB393" s="81">
        <f>COUNTIFS(Data!$C$14:$C$512,Y393)</f>
        <v>0</v>
      </c>
      <c r="AC393" s="81" t="b">
        <f t="shared" si="18"/>
        <v>0</v>
      </c>
      <c r="AD393" s="81"/>
      <c r="AE393" s="81"/>
    </row>
    <row r="394" spans="2:31" ht="15">
      <c r="B394" s="64">
        <f t="shared" si="17"/>
        <v>381</v>
      </c>
      <c r="C394" s="66"/>
      <c r="D394" s="66"/>
      <c r="E394" s="66"/>
      <c r="F394" s="66"/>
      <c r="G394" s="66"/>
      <c r="H394" s="66"/>
      <c r="I394" s="66"/>
      <c r="J394" s="66"/>
      <c r="Y394" s="91"/>
      <c r="Z394" s="81" t="str">
        <f t="shared" si="16"/>
        <v/>
      </c>
      <c r="AA394" s="81">
        <f>COUNTIFS(Data!$C$14:$C$512,Y394,Data!$D$14:$D$512,"Yes",Data!$E$14:$E$512,"Yes",Data!$F$14:$F$512,"Yes",Data!$G$14:$G$512,"Yes")</f>
        <v>0</v>
      </c>
      <c r="AB394" s="81">
        <f>COUNTIFS(Data!$C$14:$C$512,Y394)</f>
        <v>0</v>
      </c>
      <c r="AC394" s="81" t="b">
        <f t="shared" si="18"/>
        <v>0</v>
      </c>
      <c r="AD394" s="81"/>
      <c r="AE394" s="81"/>
    </row>
    <row r="395" spans="2:31" ht="15">
      <c r="B395" s="63">
        <f t="shared" si="17"/>
        <v>382</v>
      </c>
      <c r="C395" s="67"/>
      <c r="D395" s="67"/>
      <c r="E395" s="67"/>
      <c r="F395" s="67"/>
      <c r="G395" s="67"/>
      <c r="H395" s="67"/>
      <c r="I395" s="67"/>
      <c r="J395" s="67"/>
      <c r="Y395" s="91"/>
      <c r="Z395" s="81" t="str">
        <f t="shared" si="16"/>
        <v/>
      </c>
      <c r="AA395" s="81">
        <f>COUNTIFS(Data!$C$14:$C$512,Y395,Data!$D$14:$D$512,"Yes",Data!$E$14:$E$512,"Yes",Data!$F$14:$F$512,"Yes",Data!$G$14:$G$512,"Yes")</f>
        <v>0</v>
      </c>
      <c r="AB395" s="81">
        <f>COUNTIFS(Data!$C$14:$C$512,Y395)</f>
        <v>0</v>
      </c>
      <c r="AC395" s="81" t="b">
        <f t="shared" si="18"/>
        <v>0</v>
      </c>
      <c r="AD395" s="81"/>
      <c r="AE395" s="81"/>
    </row>
    <row r="396" spans="2:31" ht="15">
      <c r="B396" s="64">
        <f t="shared" si="17"/>
        <v>383</v>
      </c>
      <c r="C396" s="66"/>
      <c r="D396" s="66"/>
      <c r="E396" s="66"/>
      <c r="F396" s="66"/>
      <c r="G396" s="66"/>
      <c r="H396" s="66"/>
      <c r="I396" s="66"/>
      <c r="J396" s="66"/>
      <c r="Y396" s="91"/>
      <c r="Z396" s="81" t="str">
        <f t="shared" si="16"/>
        <v/>
      </c>
      <c r="AA396" s="81">
        <f>COUNTIFS(Data!$C$14:$C$512,Y396,Data!$D$14:$D$512,"Yes",Data!$E$14:$E$512,"Yes",Data!$F$14:$F$512,"Yes",Data!$G$14:$G$512,"Yes")</f>
        <v>0</v>
      </c>
      <c r="AB396" s="81">
        <f>COUNTIFS(Data!$C$14:$C$512,Y396)</f>
        <v>0</v>
      </c>
      <c r="AC396" s="81" t="b">
        <f t="shared" si="18"/>
        <v>0</v>
      </c>
      <c r="AD396" s="81"/>
      <c r="AE396" s="81"/>
    </row>
    <row r="397" spans="2:31" ht="15">
      <c r="B397" s="63">
        <f t="shared" si="17"/>
        <v>384</v>
      </c>
      <c r="C397" s="67"/>
      <c r="D397" s="67"/>
      <c r="E397" s="67"/>
      <c r="F397" s="67"/>
      <c r="G397" s="67"/>
      <c r="H397" s="67"/>
      <c r="I397" s="67"/>
      <c r="J397" s="67"/>
      <c r="Y397" s="91"/>
      <c r="Z397" s="81" t="str">
        <f t="shared" si="16"/>
        <v/>
      </c>
      <c r="AA397" s="81">
        <f>COUNTIFS(Data!$C$14:$C$512,Y397,Data!$D$14:$D$512,"Yes",Data!$E$14:$E$512,"Yes",Data!$F$14:$F$512,"Yes",Data!$G$14:$G$512,"Yes")</f>
        <v>0</v>
      </c>
      <c r="AB397" s="81">
        <f>COUNTIFS(Data!$C$14:$C$512,Y397)</f>
        <v>0</v>
      </c>
      <c r="AC397" s="81" t="b">
        <f t="shared" si="18"/>
        <v>0</v>
      </c>
      <c r="AD397" s="81"/>
      <c r="AE397" s="81"/>
    </row>
    <row r="398" spans="2:31" ht="15">
      <c r="B398" s="64">
        <f t="shared" si="17"/>
        <v>385</v>
      </c>
      <c r="C398" s="66"/>
      <c r="D398" s="66"/>
      <c r="E398" s="66"/>
      <c r="F398" s="66"/>
      <c r="G398" s="66"/>
      <c r="H398" s="66"/>
      <c r="I398" s="66"/>
      <c r="J398" s="66"/>
      <c r="Y398" s="91"/>
      <c r="Z398" s="81" t="str">
        <f t="shared" si="16"/>
        <v/>
      </c>
      <c r="AA398" s="81">
        <f>COUNTIFS(Data!$C$14:$C$512,Y398,Data!$D$14:$D$512,"Yes",Data!$E$14:$E$512,"Yes",Data!$F$14:$F$512,"Yes",Data!$G$14:$G$512,"Yes")</f>
        <v>0</v>
      </c>
      <c r="AB398" s="81">
        <f>COUNTIFS(Data!$C$14:$C$512,Y398)</f>
        <v>0</v>
      </c>
      <c r="AC398" s="81" t="b">
        <f t="shared" si="18"/>
        <v>0</v>
      </c>
      <c r="AD398" s="81"/>
      <c r="AE398" s="81"/>
    </row>
    <row r="399" spans="2:31" ht="15">
      <c r="B399" s="63">
        <f t="shared" si="17"/>
        <v>386</v>
      </c>
      <c r="C399" s="67"/>
      <c r="D399" s="67"/>
      <c r="E399" s="67"/>
      <c r="F399" s="67"/>
      <c r="G399" s="67"/>
      <c r="H399" s="67"/>
      <c r="I399" s="67"/>
      <c r="J399" s="67"/>
      <c r="Y399" s="91"/>
      <c r="Z399" s="81" t="str">
        <f aca="true" t="shared" si="19" ref="Z399:Z462">IF(ISBLANK(Y399),"",VLOOKUP(Y399,$C$14:$H$512,6))</f>
        <v/>
      </c>
      <c r="AA399" s="81">
        <f>COUNTIFS(Data!$C$14:$C$512,Y399,Data!$D$14:$D$512,"Yes",Data!$E$14:$E$512,"Yes",Data!$F$14:$F$512,"Yes",Data!$G$14:$G$512,"Yes")</f>
        <v>0</v>
      </c>
      <c r="AB399" s="81">
        <f>COUNTIFS(Data!$C$14:$C$512,Y399)</f>
        <v>0</v>
      </c>
      <c r="AC399" s="81" t="b">
        <f t="shared" si="18"/>
        <v>0</v>
      </c>
      <c r="AD399" s="81"/>
      <c r="AE399" s="81"/>
    </row>
    <row r="400" spans="2:31" ht="15">
      <c r="B400" s="64">
        <f aca="true" t="shared" si="20" ref="B400:B463">B399+1</f>
        <v>387</v>
      </c>
      <c r="C400" s="66"/>
      <c r="D400" s="66"/>
      <c r="E400" s="66"/>
      <c r="F400" s="66"/>
      <c r="G400" s="66"/>
      <c r="H400" s="66"/>
      <c r="I400" s="66"/>
      <c r="J400" s="66"/>
      <c r="Y400" s="91"/>
      <c r="Z400" s="81" t="str">
        <f t="shared" si="19"/>
        <v/>
      </c>
      <c r="AA400" s="81">
        <f>COUNTIFS(Data!$C$14:$C$512,Y400,Data!$D$14:$D$512,"Yes",Data!$E$14:$E$512,"Yes",Data!$F$14:$F$512,"Yes",Data!$G$14:$G$512,"Yes")</f>
        <v>0</v>
      </c>
      <c r="AB400" s="81">
        <f>COUNTIFS(Data!$C$14:$C$512,Y400)</f>
        <v>0</v>
      </c>
      <c r="AC400" s="81" t="b">
        <f t="shared" si="18"/>
        <v>0</v>
      </c>
      <c r="AD400" s="81"/>
      <c r="AE400" s="81"/>
    </row>
    <row r="401" spans="2:31" ht="15">
      <c r="B401" s="63">
        <f t="shared" si="20"/>
        <v>388</v>
      </c>
      <c r="C401" s="67"/>
      <c r="D401" s="67"/>
      <c r="E401" s="67"/>
      <c r="F401" s="67"/>
      <c r="G401" s="67"/>
      <c r="H401" s="67"/>
      <c r="I401" s="67"/>
      <c r="J401" s="67"/>
      <c r="Y401" s="91"/>
      <c r="Z401" s="81" t="str">
        <f t="shared" si="19"/>
        <v/>
      </c>
      <c r="AA401" s="81">
        <f>COUNTIFS(Data!$C$14:$C$512,Y401,Data!$D$14:$D$512,"Yes",Data!$E$14:$E$512,"Yes",Data!$F$14:$F$512,"Yes",Data!$G$14:$G$512,"Yes")</f>
        <v>0</v>
      </c>
      <c r="AB401" s="81">
        <f>COUNTIFS(Data!$C$14:$C$512,Y401)</f>
        <v>0</v>
      </c>
      <c r="AC401" s="81" t="b">
        <f t="shared" si="18"/>
        <v>0</v>
      </c>
      <c r="AD401" s="81"/>
      <c r="AE401" s="81"/>
    </row>
    <row r="402" spans="2:31" ht="15">
      <c r="B402" s="64">
        <f t="shared" si="20"/>
        <v>389</v>
      </c>
      <c r="C402" s="66"/>
      <c r="D402" s="66"/>
      <c r="E402" s="66"/>
      <c r="F402" s="66"/>
      <c r="G402" s="66"/>
      <c r="H402" s="66"/>
      <c r="I402" s="66"/>
      <c r="J402" s="66"/>
      <c r="Y402" s="91"/>
      <c r="Z402" s="81" t="str">
        <f t="shared" si="19"/>
        <v/>
      </c>
      <c r="AA402" s="81">
        <f>COUNTIFS(Data!$C$14:$C$512,Y402,Data!$D$14:$D$512,"Yes",Data!$E$14:$E$512,"Yes",Data!$F$14:$F$512,"Yes",Data!$G$14:$G$512,"Yes")</f>
        <v>0</v>
      </c>
      <c r="AB402" s="81">
        <f>COUNTIFS(Data!$C$14:$C$512,Y402)</f>
        <v>0</v>
      </c>
      <c r="AC402" s="81" t="b">
        <f t="shared" si="18"/>
        <v>0</v>
      </c>
      <c r="AD402" s="81"/>
      <c r="AE402" s="81"/>
    </row>
    <row r="403" spans="2:31" ht="15">
      <c r="B403" s="63">
        <f t="shared" si="20"/>
        <v>390</v>
      </c>
      <c r="C403" s="67"/>
      <c r="D403" s="67"/>
      <c r="E403" s="67"/>
      <c r="F403" s="67"/>
      <c r="G403" s="67"/>
      <c r="H403" s="67"/>
      <c r="I403" s="67"/>
      <c r="J403" s="67"/>
      <c r="Y403" s="91"/>
      <c r="Z403" s="81" t="str">
        <f t="shared" si="19"/>
        <v/>
      </c>
      <c r="AA403" s="81">
        <f>COUNTIFS(Data!$C$14:$C$512,Y403,Data!$D$14:$D$512,"Yes",Data!$E$14:$E$512,"Yes",Data!$F$14:$F$512,"Yes",Data!$G$14:$G$512,"Yes")</f>
        <v>0</v>
      </c>
      <c r="AB403" s="81">
        <f>COUNTIFS(Data!$C$14:$C$512,Y403)</f>
        <v>0</v>
      </c>
      <c r="AC403" s="81" t="b">
        <f t="shared" si="18"/>
        <v>0</v>
      </c>
      <c r="AD403" s="81"/>
      <c r="AE403" s="81"/>
    </row>
    <row r="404" spans="2:31" ht="15">
      <c r="B404" s="64">
        <f t="shared" si="20"/>
        <v>391</v>
      </c>
      <c r="C404" s="66"/>
      <c r="D404" s="66"/>
      <c r="E404" s="66"/>
      <c r="F404" s="66"/>
      <c r="G404" s="66"/>
      <c r="H404" s="66"/>
      <c r="I404" s="66"/>
      <c r="J404" s="66"/>
      <c r="Y404" s="91"/>
      <c r="Z404" s="81" t="str">
        <f t="shared" si="19"/>
        <v/>
      </c>
      <c r="AA404" s="81">
        <f>COUNTIFS(Data!$C$14:$C$512,Y404,Data!$D$14:$D$512,"Yes",Data!$E$14:$E$512,"Yes",Data!$F$14:$F$512,"Yes",Data!$G$14:$G$512,"Yes")</f>
        <v>0</v>
      </c>
      <c r="AB404" s="81">
        <f>COUNTIFS(Data!$C$14:$C$512,Y404)</f>
        <v>0</v>
      </c>
      <c r="AC404" s="81" t="b">
        <f t="shared" si="18"/>
        <v>0</v>
      </c>
      <c r="AD404" s="81"/>
      <c r="AE404" s="81"/>
    </row>
    <row r="405" spans="2:31" ht="15">
      <c r="B405" s="63">
        <f t="shared" si="20"/>
        <v>392</v>
      </c>
      <c r="C405" s="67"/>
      <c r="D405" s="67"/>
      <c r="E405" s="67"/>
      <c r="F405" s="67"/>
      <c r="G405" s="67"/>
      <c r="H405" s="67"/>
      <c r="I405" s="67"/>
      <c r="J405" s="67"/>
      <c r="Y405" s="91"/>
      <c r="Z405" s="81" t="str">
        <f t="shared" si="19"/>
        <v/>
      </c>
      <c r="AA405" s="81">
        <f>COUNTIFS(Data!$C$14:$C$512,Y405,Data!$D$14:$D$512,"Yes",Data!$E$14:$E$512,"Yes",Data!$F$14:$F$512,"Yes",Data!$G$14:$G$512,"Yes")</f>
        <v>0</v>
      </c>
      <c r="AB405" s="81">
        <f>COUNTIFS(Data!$C$14:$C$512,Y405)</f>
        <v>0</v>
      </c>
      <c r="AC405" s="81" t="b">
        <f t="shared" si="18"/>
        <v>0</v>
      </c>
      <c r="AD405" s="81"/>
      <c r="AE405" s="81"/>
    </row>
    <row r="406" spans="2:31" ht="15">
      <c r="B406" s="64">
        <f t="shared" si="20"/>
        <v>393</v>
      </c>
      <c r="C406" s="66"/>
      <c r="D406" s="66"/>
      <c r="E406" s="66"/>
      <c r="F406" s="66"/>
      <c r="G406" s="66"/>
      <c r="H406" s="66"/>
      <c r="I406" s="66"/>
      <c r="J406" s="66"/>
      <c r="Y406" s="91"/>
      <c r="Z406" s="81" t="str">
        <f t="shared" si="19"/>
        <v/>
      </c>
      <c r="AA406" s="81">
        <f>COUNTIFS(Data!$C$14:$C$512,Y406,Data!$D$14:$D$512,"Yes",Data!$E$14:$E$512,"Yes",Data!$F$14:$F$512,"Yes",Data!$G$14:$G$512,"Yes")</f>
        <v>0</v>
      </c>
      <c r="AB406" s="81">
        <f>COUNTIFS(Data!$C$14:$C$512,Y406)</f>
        <v>0</v>
      </c>
      <c r="AC406" s="81" t="b">
        <f aca="true" t="shared" si="21" ref="AC406:AC469">IF(AA406&gt;0,AA406=AB406)</f>
        <v>0</v>
      </c>
      <c r="AD406" s="81"/>
      <c r="AE406" s="81"/>
    </row>
    <row r="407" spans="2:31" ht="15">
      <c r="B407" s="63">
        <f t="shared" si="20"/>
        <v>394</v>
      </c>
      <c r="C407" s="67"/>
      <c r="D407" s="67"/>
      <c r="E407" s="67"/>
      <c r="F407" s="67"/>
      <c r="G407" s="67"/>
      <c r="H407" s="67"/>
      <c r="I407" s="67"/>
      <c r="J407" s="67"/>
      <c r="Y407" s="91"/>
      <c r="Z407" s="81" t="str">
        <f t="shared" si="19"/>
        <v/>
      </c>
      <c r="AA407" s="81">
        <f>COUNTIFS(Data!$C$14:$C$512,Y407,Data!$D$14:$D$512,"Yes",Data!$E$14:$E$512,"Yes",Data!$F$14:$F$512,"Yes",Data!$G$14:$G$512,"Yes")</f>
        <v>0</v>
      </c>
      <c r="AB407" s="81">
        <f>COUNTIFS(Data!$C$14:$C$512,Y407)</f>
        <v>0</v>
      </c>
      <c r="AC407" s="81" t="b">
        <f t="shared" si="21"/>
        <v>0</v>
      </c>
      <c r="AD407" s="81"/>
      <c r="AE407" s="81"/>
    </row>
    <row r="408" spans="2:31" ht="15">
      <c r="B408" s="64">
        <f t="shared" si="20"/>
        <v>395</v>
      </c>
      <c r="C408" s="66"/>
      <c r="D408" s="66"/>
      <c r="E408" s="66"/>
      <c r="F408" s="66"/>
      <c r="G408" s="66"/>
      <c r="H408" s="66"/>
      <c r="I408" s="66"/>
      <c r="J408" s="66"/>
      <c r="Y408" s="91"/>
      <c r="Z408" s="81" t="str">
        <f t="shared" si="19"/>
        <v/>
      </c>
      <c r="AA408" s="81">
        <f>COUNTIFS(Data!$C$14:$C$512,Y408,Data!$D$14:$D$512,"Yes",Data!$E$14:$E$512,"Yes",Data!$F$14:$F$512,"Yes",Data!$G$14:$G$512,"Yes")</f>
        <v>0</v>
      </c>
      <c r="AB408" s="81">
        <f>COUNTIFS(Data!$C$14:$C$512,Y408)</f>
        <v>0</v>
      </c>
      <c r="AC408" s="81" t="b">
        <f t="shared" si="21"/>
        <v>0</v>
      </c>
      <c r="AD408" s="81"/>
      <c r="AE408" s="81"/>
    </row>
    <row r="409" spans="2:31" ht="15">
      <c r="B409" s="63">
        <f t="shared" si="20"/>
        <v>396</v>
      </c>
      <c r="C409" s="67"/>
      <c r="D409" s="67"/>
      <c r="E409" s="67"/>
      <c r="F409" s="67"/>
      <c r="G409" s="67"/>
      <c r="H409" s="67"/>
      <c r="I409" s="67"/>
      <c r="J409" s="67"/>
      <c r="Y409" s="91"/>
      <c r="Z409" s="81" t="str">
        <f t="shared" si="19"/>
        <v/>
      </c>
      <c r="AA409" s="81">
        <f>COUNTIFS(Data!$C$14:$C$512,Y409,Data!$D$14:$D$512,"Yes",Data!$E$14:$E$512,"Yes",Data!$F$14:$F$512,"Yes",Data!$G$14:$G$512,"Yes")</f>
        <v>0</v>
      </c>
      <c r="AB409" s="81">
        <f>COUNTIFS(Data!$C$14:$C$512,Y409)</f>
        <v>0</v>
      </c>
      <c r="AC409" s="81" t="b">
        <f t="shared" si="21"/>
        <v>0</v>
      </c>
      <c r="AD409" s="81"/>
      <c r="AE409" s="81"/>
    </row>
    <row r="410" spans="2:31" ht="15">
      <c r="B410" s="64">
        <f t="shared" si="20"/>
        <v>397</v>
      </c>
      <c r="C410" s="66"/>
      <c r="D410" s="66"/>
      <c r="E410" s="66"/>
      <c r="F410" s="66"/>
      <c r="G410" s="66"/>
      <c r="H410" s="66"/>
      <c r="I410" s="66"/>
      <c r="J410" s="66"/>
      <c r="Y410" s="91"/>
      <c r="Z410" s="81" t="str">
        <f t="shared" si="19"/>
        <v/>
      </c>
      <c r="AA410" s="81">
        <f>COUNTIFS(Data!$C$14:$C$512,Y410,Data!$D$14:$D$512,"Yes",Data!$E$14:$E$512,"Yes",Data!$F$14:$F$512,"Yes",Data!$G$14:$G$512,"Yes")</f>
        <v>0</v>
      </c>
      <c r="AB410" s="81">
        <f>COUNTIFS(Data!$C$14:$C$512,Y410)</f>
        <v>0</v>
      </c>
      <c r="AC410" s="81" t="b">
        <f t="shared" si="21"/>
        <v>0</v>
      </c>
      <c r="AD410" s="81"/>
      <c r="AE410" s="81"/>
    </row>
    <row r="411" spans="2:31" ht="15">
      <c r="B411" s="63">
        <f t="shared" si="20"/>
        <v>398</v>
      </c>
      <c r="C411" s="67"/>
      <c r="D411" s="67"/>
      <c r="E411" s="67"/>
      <c r="F411" s="67"/>
      <c r="G411" s="67"/>
      <c r="H411" s="67"/>
      <c r="I411" s="67"/>
      <c r="J411" s="67"/>
      <c r="Y411" s="91"/>
      <c r="Z411" s="81" t="str">
        <f t="shared" si="19"/>
        <v/>
      </c>
      <c r="AA411" s="81">
        <f>COUNTIFS(Data!$C$14:$C$512,Y411,Data!$D$14:$D$512,"Yes",Data!$E$14:$E$512,"Yes",Data!$F$14:$F$512,"Yes",Data!$G$14:$G$512,"Yes")</f>
        <v>0</v>
      </c>
      <c r="AB411" s="81">
        <f>COUNTIFS(Data!$C$14:$C$512,Y411)</f>
        <v>0</v>
      </c>
      <c r="AC411" s="81" t="b">
        <f t="shared" si="21"/>
        <v>0</v>
      </c>
      <c r="AD411" s="81"/>
      <c r="AE411" s="81"/>
    </row>
    <row r="412" spans="2:31" ht="15">
      <c r="B412" s="64">
        <f t="shared" si="20"/>
        <v>399</v>
      </c>
      <c r="C412" s="66"/>
      <c r="D412" s="66"/>
      <c r="E412" s="66"/>
      <c r="F412" s="66"/>
      <c r="G412" s="66"/>
      <c r="H412" s="66"/>
      <c r="I412" s="66"/>
      <c r="J412" s="66"/>
      <c r="Y412" s="91"/>
      <c r="Z412" s="81" t="str">
        <f t="shared" si="19"/>
        <v/>
      </c>
      <c r="AA412" s="81">
        <f>COUNTIFS(Data!$C$14:$C$512,Y412,Data!$D$14:$D$512,"Yes",Data!$E$14:$E$512,"Yes",Data!$F$14:$F$512,"Yes",Data!$G$14:$G$512,"Yes")</f>
        <v>0</v>
      </c>
      <c r="AB412" s="81">
        <f>COUNTIFS(Data!$C$14:$C$512,Y412)</f>
        <v>0</v>
      </c>
      <c r="AC412" s="81" t="b">
        <f t="shared" si="21"/>
        <v>0</v>
      </c>
      <c r="AD412" s="81"/>
      <c r="AE412" s="81"/>
    </row>
    <row r="413" spans="2:31" ht="15">
      <c r="B413" s="63">
        <f t="shared" si="20"/>
        <v>400</v>
      </c>
      <c r="C413" s="67"/>
      <c r="D413" s="67"/>
      <c r="E413" s="67"/>
      <c r="F413" s="67"/>
      <c r="G413" s="67"/>
      <c r="H413" s="67"/>
      <c r="I413" s="67"/>
      <c r="J413" s="67"/>
      <c r="Y413" s="91"/>
      <c r="Z413" s="81" t="str">
        <f t="shared" si="19"/>
        <v/>
      </c>
      <c r="AA413" s="81">
        <f>COUNTIFS(Data!$C$14:$C$512,Y413,Data!$D$14:$D$512,"Yes",Data!$E$14:$E$512,"Yes",Data!$F$14:$F$512,"Yes",Data!$G$14:$G$512,"Yes")</f>
        <v>0</v>
      </c>
      <c r="AB413" s="81">
        <f>COUNTIFS(Data!$C$14:$C$512,Y413)</f>
        <v>0</v>
      </c>
      <c r="AC413" s="81" t="b">
        <f t="shared" si="21"/>
        <v>0</v>
      </c>
      <c r="AD413" s="81"/>
      <c r="AE413" s="81"/>
    </row>
    <row r="414" spans="2:31" ht="15">
      <c r="B414" s="64">
        <f t="shared" si="20"/>
        <v>401</v>
      </c>
      <c r="C414" s="66"/>
      <c r="D414" s="66"/>
      <c r="E414" s="66"/>
      <c r="F414" s="66"/>
      <c r="G414" s="66"/>
      <c r="H414" s="66"/>
      <c r="I414" s="66"/>
      <c r="J414" s="66"/>
      <c r="Y414" s="91"/>
      <c r="Z414" s="81" t="str">
        <f t="shared" si="19"/>
        <v/>
      </c>
      <c r="AA414" s="81">
        <f>COUNTIFS(Data!$C$14:$C$512,Y414,Data!$D$14:$D$512,"Yes",Data!$E$14:$E$512,"Yes",Data!$F$14:$F$512,"Yes",Data!$G$14:$G$512,"Yes")</f>
        <v>0</v>
      </c>
      <c r="AB414" s="81">
        <f>COUNTIFS(Data!$C$14:$C$512,Y414)</f>
        <v>0</v>
      </c>
      <c r="AC414" s="81" t="b">
        <f t="shared" si="21"/>
        <v>0</v>
      </c>
      <c r="AD414" s="81"/>
      <c r="AE414" s="81"/>
    </row>
    <row r="415" spans="2:31" ht="15">
      <c r="B415" s="63">
        <f t="shared" si="20"/>
        <v>402</v>
      </c>
      <c r="C415" s="67"/>
      <c r="D415" s="67"/>
      <c r="E415" s="67"/>
      <c r="F415" s="67"/>
      <c r="G415" s="67"/>
      <c r="H415" s="67"/>
      <c r="I415" s="67"/>
      <c r="J415" s="67"/>
      <c r="Y415" s="91"/>
      <c r="Z415" s="81" t="str">
        <f t="shared" si="19"/>
        <v/>
      </c>
      <c r="AA415" s="81">
        <f>COUNTIFS(Data!$C$14:$C$512,Y415,Data!$D$14:$D$512,"Yes",Data!$E$14:$E$512,"Yes",Data!$F$14:$F$512,"Yes",Data!$G$14:$G$512,"Yes")</f>
        <v>0</v>
      </c>
      <c r="AB415" s="81">
        <f>COUNTIFS(Data!$C$14:$C$512,Y415)</f>
        <v>0</v>
      </c>
      <c r="AC415" s="81" t="b">
        <f t="shared" si="21"/>
        <v>0</v>
      </c>
      <c r="AD415" s="81"/>
      <c r="AE415" s="81"/>
    </row>
    <row r="416" spans="2:31" ht="15">
      <c r="B416" s="64">
        <f t="shared" si="20"/>
        <v>403</v>
      </c>
      <c r="C416" s="66"/>
      <c r="D416" s="66"/>
      <c r="E416" s="66"/>
      <c r="F416" s="66"/>
      <c r="G416" s="66"/>
      <c r="H416" s="66"/>
      <c r="I416" s="66"/>
      <c r="J416" s="66"/>
      <c r="Y416" s="91"/>
      <c r="Z416" s="81" t="str">
        <f t="shared" si="19"/>
        <v/>
      </c>
      <c r="AA416" s="81">
        <f>COUNTIFS(Data!$C$14:$C$512,Y416,Data!$D$14:$D$512,"Yes",Data!$E$14:$E$512,"Yes",Data!$F$14:$F$512,"Yes",Data!$G$14:$G$512,"Yes")</f>
        <v>0</v>
      </c>
      <c r="AB416" s="81">
        <f>COUNTIFS(Data!$C$14:$C$512,Y416)</f>
        <v>0</v>
      </c>
      <c r="AC416" s="81" t="b">
        <f t="shared" si="21"/>
        <v>0</v>
      </c>
      <c r="AD416" s="81"/>
      <c r="AE416" s="81"/>
    </row>
    <row r="417" spans="2:31" ht="15">
      <c r="B417" s="63">
        <f t="shared" si="20"/>
        <v>404</v>
      </c>
      <c r="C417" s="67"/>
      <c r="D417" s="67"/>
      <c r="E417" s="67"/>
      <c r="F417" s="67"/>
      <c r="G417" s="67"/>
      <c r="H417" s="67"/>
      <c r="I417" s="67"/>
      <c r="J417" s="67"/>
      <c r="Y417" s="91"/>
      <c r="Z417" s="81" t="str">
        <f t="shared" si="19"/>
        <v/>
      </c>
      <c r="AA417" s="81">
        <f>COUNTIFS(Data!$C$14:$C$512,Y417,Data!$D$14:$D$512,"Yes",Data!$E$14:$E$512,"Yes",Data!$F$14:$F$512,"Yes",Data!$G$14:$G$512,"Yes")</f>
        <v>0</v>
      </c>
      <c r="AB417" s="81">
        <f>COUNTIFS(Data!$C$14:$C$512,Y417)</f>
        <v>0</v>
      </c>
      <c r="AC417" s="81" t="b">
        <f t="shared" si="21"/>
        <v>0</v>
      </c>
      <c r="AD417" s="81"/>
      <c r="AE417" s="81"/>
    </row>
    <row r="418" spans="2:31" ht="15">
      <c r="B418" s="64">
        <f t="shared" si="20"/>
        <v>405</v>
      </c>
      <c r="C418" s="66"/>
      <c r="D418" s="66"/>
      <c r="E418" s="66"/>
      <c r="F418" s="66"/>
      <c r="G418" s="66"/>
      <c r="H418" s="66"/>
      <c r="I418" s="66"/>
      <c r="J418" s="66"/>
      <c r="Y418" s="91"/>
      <c r="Z418" s="81" t="str">
        <f t="shared" si="19"/>
        <v/>
      </c>
      <c r="AA418" s="81">
        <f>COUNTIFS(Data!$C$14:$C$512,Y418,Data!$D$14:$D$512,"Yes",Data!$E$14:$E$512,"Yes",Data!$F$14:$F$512,"Yes",Data!$G$14:$G$512,"Yes")</f>
        <v>0</v>
      </c>
      <c r="AB418" s="81">
        <f>COUNTIFS(Data!$C$14:$C$512,Y418)</f>
        <v>0</v>
      </c>
      <c r="AC418" s="81" t="b">
        <f t="shared" si="21"/>
        <v>0</v>
      </c>
      <c r="AD418" s="81"/>
      <c r="AE418" s="81"/>
    </row>
    <row r="419" spans="2:31" ht="15">
      <c r="B419" s="63">
        <f t="shared" si="20"/>
        <v>406</v>
      </c>
      <c r="C419" s="67"/>
      <c r="D419" s="67"/>
      <c r="E419" s="67"/>
      <c r="F419" s="67"/>
      <c r="G419" s="67"/>
      <c r="H419" s="67"/>
      <c r="I419" s="67"/>
      <c r="J419" s="67"/>
      <c r="Y419" s="91"/>
      <c r="Z419" s="81" t="str">
        <f t="shared" si="19"/>
        <v/>
      </c>
      <c r="AA419" s="81">
        <f>COUNTIFS(Data!$C$14:$C$512,Y419,Data!$D$14:$D$512,"Yes",Data!$E$14:$E$512,"Yes",Data!$F$14:$F$512,"Yes",Data!$G$14:$G$512,"Yes")</f>
        <v>0</v>
      </c>
      <c r="AB419" s="81">
        <f>COUNTIFS(Data!$C$14:$C$512,Y419)</f>
        <v>0</v>
      </c>
      <c r="AC419" s="81" t="b">
        <f t="shared" si="21"/>
        <v>0</v>
      </c>
      <c r="AD419" s="81"/>
      <c r="AE419" s="81"/>
    </row>
    <row r="420" spans="2:31" ht="15">
      <c r="B420" s="64">
        <f t="shared" si="20"/>
        <v>407</v>
      </c>
      <c r="C420" s="66"/>
      <c r="D420" s="66"/>
      <c r="E420" s="66"/>
      <c r="F420" s="66"/>
      <c r="G420" s="66"/>
      <c r="H420" s="66"/>
      <c r="I420" s="66"/>
      <c r="J420" s="66"/>
      <c r="Y420" s="91"/>
      <c r="Z420" s="81" t="str">
        <f t="shared" si="19"/>
        <v/>
      </c>
      <c r="AA420" s="81">
        <f>COUNTIFS(Data!$C$14:$C$512,Y420,Data!$D$14:$D$512,"Yes",Data!$E$14:$E$512,"Yes",Data!$F$14:$F$512,"Yes",Data!$G$14:$G$512,"Yes")</f>
        <v>0</v>
      </c>
      <c r="AB420" s="81">
        <f>COUNTIFS(Data!$C$14:$C$512,Y420)</f>
        <v>0</v>
      </c>
      <c r="AC420" s="81" t="b">
        <f t="shared" si="21"/>
        <v>0</v>
      </c>
      <c r="AD420" s="81"/>
      <c r="AE420" s="81"/>
    </row>
    <row r="421" spans="2:31" ht="15">
      <c r="B421" s="63">
        <f t="shared" si="20"/>
        <v>408</v>
      </c>
      <c r="C421" s="67"/>
      <c r="D421" s="67"/>
      <c r="E421" s="67"/>
      <c r="F421" s="67"/>
      <c r="G421" s="67"/>
      <c r="H421" s="67"/>
      <c r="I421" s="67"/>
      <c r="J421" s="67"/>
      <c r="Y421" s="91"/>
      <c r="Z421" s="81" t="str">
        <f t="shared" si="19"/>
        <v/>
      </c>
      <c r="AA421" s="81">
        <f>COUNTIFS(Data!$C$14:$C$512,Y421,Data!$D$14:$D$512,"Yes",Data!$E$14:$E$512,"Yes",Data!$F$14:$F$512,"Yes",Data!$G$14:$G$512,"Yes")</f>
        <v>0</v>
      </c>
      <c r="AB421" s="81">
        <f>COUNTIFS(Data!$C$14:$C$512,Y421)</f>
        <v>0</v>
      </c>
      <c r="AC421" s="81" t="b">
        <f t="shared" si="21"/>
        <v>0</v>
      </c>
      <c r="AD421" s="81"/>
      <c r="AE421" s="81"/>
    </row>
    <row r="422" spans="2:31" ht="15">
      <c r="B422" s="64">
        <f t="shared" si="20"/>
        <v>409</v>
      </c>
      <c r="C422" s="66"/>
      <c r="D422" s="66"/>
      <c r="E422" s="66"/>
      <c r="F422" s="66"/>
      <c r="G422" s="66"/>
      <c r="H422" s="66"/>
      <c r="I422" s="66"/>
      <c r="J422" s="66"/>
      <c r="Y422" s="91"/>
      <c r="Z422" s="81" t="str">
        <f t="shared" si="19"/>
        <v/>
      </c>
      <c r="AA422" s="81">
        <f>COUNTIFS(Data!$C$14:$C$512,Y422,Data!$D$14:$D$512,"Yes",Data!$E$14:$E$512,"Yes",Data!$F$14:$F$512,"Yes",Data!$G$14:$G$512,"Yes")</f>
        <v>0</v>
      </c>
      <c r="AB422" s="81">
        <f>COUNTIFS(Data!$C$14:$C$512,Y422)</f>
        <v>0</v>
      </c>
      <c r="AC422" s="81" t="b">
        <f t="shared" si="21"/>
        <v>0</v>
      </c>
      <c r="AD422" s="81"/>
      <c r="AE422" s="81"/>
    </row>
    <row r="423" spans="2:31" ht="15">
      <c r="B423" s="63">
        <f t="shared" si="20"/>
        <v>410</v>
      </c>
      <c r="C423" s="67"/>
      <c r="D423" s="67"/>
      <c r="E423" s="67"/>
      <c r="F423" s="67"/>
      <c r="G423" s="67"/>
      <c r="H423" s="67"/>
      <c r="I423" s="67"/>
      <c r="J423" s="67"/>
      <c r="Y423" s="91"/>
      <c r="Z423" s="81" t="str">
        <f t="shared" si="19"/>
        <v/>
      </c>
      <c r="AA423" s="81">
        <f>COUNTIFS(Data!$C$14:$C$512,Y423,Data!$D$14:$D$512,"Yes",Data!$E$14:$E$512,"Yes",Data!$F$14:$F$512,"Yes",Data!$G$14:$G$512,"Yes")</f>
        <v>0</v>
      </c>
      <c r="AB423" s="81">
        <f>COUNTIFS(Data!$C$14:$C$512,Y423)</f>
        <v>0</v>
      </c>
      <c r="AC423" s="81" t="b">
        <f t="shared" si="21"/>
        <v>0</v>
      </c>
      <c r="AD423" s="81"/>
      <c r="AE423" s="81"/>
    </row>
    <row r="424" spans="2:31" ht="15">
      <c r="B424" s="64">
        <f t="shared" si="20"/>
        <v>411</v>
      </c>
      <c r="C424" s="66"/>
      <c r="D424" s="66"/>
      <c r="E424" s="66"/>
      <c r="F424" s="66"/>
      <c r="G424" s="66"/>
      <c r="H424" s="66"/>
      <c r="I424" s="66"/>
      <c r="J424" s="66"/>
      <c r="Y424" s="91"/>
      <c r="Z424" s="81" t="str">
        <f t="shared" si="19"/>
        <v/>
      </c>
      <c r="AA424" s="81">
        <f>COUNTIFS(Data!$C$14:$C$512,Y424,Data!$D$14:$D$512,"Yes",Data!$E$14:$E$512,"Yes",Data!$F$14:$F$512,"Yes",Data!$G$14:$G$512,"Yes")</f>
        <v>0</v>
      </c>
      <c r="AB424" s="81">
        <f>COUNTIFS(Data!$C$14:$C$512,Y424)</f>
        <v>0</v>
      </c>
      <c r="AC424" s="81" t="b">
        <f t="shared" si="21"/>
        <v>0</v>
      </c>
      <c r="AD424" s="81"/>
      <c r="AE424" s="81"/>
    </row>
    <row r="425" spans="2:31" ht="15">
      <c r="B425" s="63">
        <f t="shared" si="20"/>
        <v>412</v>
      </c>
      <c r="C425" s="67"/>
      <c r="D425" s="67"/>
      <c r="E425" s="67"/>
      <c r="F425" s="67"/>
      <c r="G425" s="67"/>
      <c r="H425" s="67"/>
      <c r="I425" s="67"/>
      <c r="J425" s="67"/>
      <c r="Y425" s="91"/>
      <c r="Z425" s="81" t="str">
        <f t="shared" si="19"/>
        <v/>
      </c>
      <c r="AA425" s="81">
        <f>COUNTIFS(Data!$C$14:$C$512,Y425,Data!$D$14:$D$512,"Yes",Data!$E$14:$E$512,"Yes",Data!$F$14:$F$512,"Yes",Data!$G$14:$G$512,"Yes")</f>
        <v>0</v>
      </c>
      <c r="AB425" s="81">
        <f>COUNTIFS(Data!$C$14:$C$512,Y425)</f>
        <v>0</v>
      </c>
      <c r="AC425" s="81" t="b">
        <f t="shared" si="21"/>
        <v>0</v>
      </c>
      <c r="AD425" s="81"/>
      <c r="AE425" s="81"/>
    </row>
    <row r="426" spans="2:31" ht="15">
      <c r="B426" s="64">
        <f t="shared" si="20"/>
        <v>413</v>
      </c>
      <c r="C426" s="66"/>
      <c r="D426" s="66"/>
      <c r="E426" s="66"/>
      <c r="F426" s="66"/>
      <c r="G426" s="66"/>
      <c r="H426" s="66"/>
      <c r="I426" s="66"/>
      <c r="J426" s="66"/>
      <c r="Y426" s="91"/>
      <c r="Z426" s="81" t="str">
        <f t="shared" si="19"/>
        <v/>
      </c>
      <c r="AA426" s="81">
        <f>COUNTIFS(Data!$C$14:$C$512,Y426,Data!$D$14:$D$512,"Yes",Data!$E$14:$E$512,"Yes",Data!$F$14:$F$512,"Yes",Data!$G$14:$G$512,"Yes")</f>
        <v>0</v>
      </c>
      <c r="AB426" s="81">
        <f>COUNTIFS(Data!$C$14:$C$512,Y426)</f>
        <v>0</v>
      </c>
      <c r="AC426" s="81" t="b">
        <f t="shared" si="21"/>
        <v>0</v>
      </c>
      <c r="AD426" s="81"/>
      <c r="AE426" s="81"/>
    </row>
    <row r="427" spans="2:31" ht="15">
      <c r="B427" s="63">
        <f t="shared" si="20"/>
        <v>414</v>
      </c>
      <c r="C427" s="67"/>
      <c r="D427" s="67"/>
      <c r="E427" s="67"/>
      <c r="F427" s="67"/>
      <c r="G427" s="67"/>
      <c r="H427" s="67"/>
      <c r="I427" s="67"/>
      <c r="J427" s="67"/>
      <c r="Y427" s="91"/>
      <c r="Z427" s="81" t="str">
        <f t="shared" si="19"/>
        <v/>
      </c>
      <c r="AA427" s="81">
        <f>COUNTIFS(Data!$C$14:$C$512,Y427,Data!$D$14:$D$512,"Yes",Data!$E$14:$E$512,"Yes",Data!$F$14:$F$512,"Yes",Data!$G$14:$G$512,"Yes")</f>
        <v>0</v>
      </c>
      <c r="AB427" s="81">
        <f>COUNTIFS(Data!$C$14:$C$512,Y427)</f>
        <v>0</v>
      </c>
      <c r="AC427" s="81" t="b">
        <f t="shared" si="21"/>
        <v>0</v>
      </c>
      <c r="AD427" s="81"/>
      <c r="AE427" s="81"/>
    </row>
    <row r="428" spans="2:31" ht="15">
      <c r="B428" s="64">
        <f t="shared" si="20"/>
        <v>415</v>
      </c>
      <c r="C428" s="66"/>
      <c r="D428" s="66"/>
      <c r="E428" s="66"/>
      <c r="F428" s="66"/>
      <c r="G428" s="66"/>
      <c r="H428" s="66"/>
      <c r="I428" s="66"/>
      <c r="J428" s="66"/>
      <c r="Y428" s="91"/>
      <c r="Z428" s="81" t="str">
        <f t="shared" si="19"/>
        <v/>
      </c>
      <c r="AA428" s="81">
        <f>COUNTIFS(Data!$C$14:$C$512,Y428,Data!$D$14:$D$512,"Yes",Data!$E$14:$E$512,"Yes",Data!$F$14:$F$512,"Yes",Data!$G$14:$G$512,"Yes")</f>
        <v>0</v>
      </c>
      <c r="AB428" s="81">
        <f>COUNTIFS(Data!$C$14:$C$512,Y428)</f>
        <v>0</v>
      </c>
      <c r="AC428" s="81" t="b">
        <f t="shared" si="21"/>
        <v>0</v>
      </c>
      <c r="AD428" s="81"/>
      <c r="AE428" s="81"/>
    </row>
    <row r="429" spans="2:31" ht="15">
      <c r="B429" s="63">
        <f t="shared" si="20"/>
        <v>416</v>
      </c>
      <c r="C429" s="67"/>
      <c r="D429" s="67"/>
      <c r="E429" s="67"/>
      <c r="F429" s="67"/>
      <c r="G429" s="67"/>
      <c r="H429" s="67"/>
      <c r="I429" s="67"/>
      <c r="J429" s="67"/>
      <c r="Y429" s="91"/>
      <c r="Z429" s="81" t="str">
        <f t="shared" si="19"/>
        <v/>
      </c>
      <c r="AA429" s="81">
        <f>COUNTIFS(Data!$C$14:$C$512,Y429,Data!$D$14:$D$512,"Yes",Data!$E$14:$E$512,"Yes",Data!$F$14:$F$512,"Yes",Data!$G$14:$G$512,"Yes")</f>
        <v>0</v>
      </c>
      <c r="AB429" s="81">
        <f>COUNTIFS(Data!$C$14:$C$512,Y429)</f>
        <v>0</v>
      </c>
      <c r="AC429" s="81" t="b">
        <f t="shared" si="21"/>
        <v>0</v>
      </c>
      <c r="AD429" s="81"/>
      <c r="AE429" s="81"/>
    </row>
    <row r="430" spans="2:31" ht="15">
      <c r="B430" s="64">
        <f t="shared" si="20"/>
        <v>417</v>
      </c>
      <c r="C430" s="66"/>
      <c r="D430" s="66"/>
      <c r="E430" s="66"/>
      <c r="F430" s="66"/>
      <c r="G430" s="66"/>
      <c r="H430" s="66"/>
      <c r="I430" s="66"/>
      <c r="J430" s="66"/>
      <c r="Y430" s="91"/>
      <c r="Z430" s="81" t="str">
        <f t="shared" si="19"/>
        <v/>
      </c>
      <c r="AA430" s="81">
        <f>COUNTIFS(Data!$C$14:$C$512,Y430,Data!$D$14:$D$512,"Yes",Data!$E$14:$E$512,"Yes",Data!$F$14:$F$512,"Yes",Data!$G$14:$G$512,"Yes")</f>
        <v>0</v>
      </c>
      <c r="AB430" s="81">
        <f>COUNTIFS(Data!$C$14:$C$512,Y430)</f>
        <v>0</v>
      </c>
      <c r="AC430" s="81" t="b">
        <f t="shared" si="21"/>
        <v>0</v>
      </c>
      <c r="AD430" s="81"/>
      <c r="AE430" s="81"/>
    </row>
    <row r="431" spans="2:31" ht="15">
      <c r="B431" s="63">
        <f t="shared" si="20"/>
        <v>418</v>
      </c>
      <c r="C431" s="67"/>
      <c r="D431" s="67"/>
      <c r="E431" s="67"/>
      <c r="F431" s="67"/>
      <c r="G431" s="67"/>
      <c r="H431" s="67"/>
      <c r="I431" s="67"/>
      <c r="J431" s="67"/>
      <c r="Y431" s="91"/>
      <c r="Z431" s="81" t="str">
        <f t="shared" si="19"/>
        <v/>
      </c>
      <c r="AA431" s="81">
        <f>COUNTIFS(Data!$C$14:$C$512,Y431,Data!$D$14:$D$512,"Yes",Data!$E$14:$E$512,"Yes",Data!$F$14:$F$512,"Yes",Data!$G$14:$G$512,"Yes")</f>
        <v>0</v>
      </c>
      <c r="AB431" s="81">
        <f>COUNTIFS(Data!$C$14:$C$512,Y431)</f>
        <v>0</v>
      </c>
      <c r="AC431" s="81" t="b">
        <f t="shared" si="21"/>
        <v>0</v>
      </c>
      <c r="AD431" s="81"/>
      <c r="AE431" s="81"/>
    </row>
    <row r="432" spans="2:31" ht="15">
      <c r="B432" s="64">
        <f t="shared" si="20"/>
        <v>419</v>
      </c>
      <c r="C432" s="66"/>
      <c r="D432" s="66"/>
      <c r="E432" s="66"/>
      <c r="F432" s="66"/>
      <c r="G432" s="66"/>
      <c r="H432" s="66"/>
      <c r="I432" s="66"/>
      <c r="J432" s="66"/>
      <c r="Y432" s="91"/>
      <c r="Z432" s="81" t="str">
        <f t="shared" si="19"/>
        <v/>
      </c>
      <c r="AA432" s="81">
        <f>COUNTIFS(Data!$C$14:$C$512,Y432,Data!$D$14:$D$512,"Yes",Data!$E$14:$E$512,"Yes",Data!$F$14:$F$512,"Yes",Data!$G$14:$G$512,"Yes")</f>
        <v>0</v>
      </c>
      <c r="AB432" s="81">
        <f>COUNTIFS(Data!$C$14:$C$512,Y432)</f>
        <v>0</v>
      </c>
      <c r="AC432" s="81" t="b">
        <f t="shared" si="21"/>
        <v>0</v>
      </c>
      <c r="AD432" s="81"/>
      <c r="AE432" s="81"/>
    </row>
    <row r="433" spans="2:31" ht="15">
      <c r="B433" s="63">
        <f t="shared" si="20"/>
        <v>420</v>
      </c>
      <c r="C433" s="67"/>
      <c r="D433" s="67"/>
      <c r="E433" s="67"/>
      <c r="F433" s="67"/>
      <c r="G433" s="67"/>
      <c r="H433" s="67"/>
      <c r="I433" s="67"/>
      <c r="J433" s="67"/>
      <c r="Y433" s="91"/>
      <c r="Z433" s="81" t="str">
        <f t="shared" si="19"/>
        <v/>
      </c>
      <c r="AA433" s="81">
        <f>COUNTIFS(Data!$C$14:$C$512,Y433,Data!$D$14:$D$512,"Yes",Data!$E$14:$E$512,"Yes",Data!$F$14:$F$512,"Yes",Data!$G$14:$G$512,"Yes")</f>
        <v>0</v>
      </c>
      <c r="AB433" s="81">
        <f>COUNTIFS(Data!$C$14:$C$512,Y433)</f>
        <v>0</v>
      </c>
      <c r="AC433" s="81" t="b">
        <f t="shared" si="21"/>
        <v>0</v>
      </c>
      <c r="AD433" s="81"/>
      <c r="AE433" s="81"/>
    </row>
    <row r="434" spans="2:31" ht="15">
      <c r="B434" s="64">
        <f t="shared" si="20"/>
        <v>421</v>
      </c>
      <c r="C434" s="66"/>
      <c r="D434" s="66"/>
      <c r="E434" s="66"/>
      <c r="F434" s="66"/>
      <c r="G434" s="66"/>
      <c r="H434" s="66"/>
      <c r="I434" s="66"/>
      <c r="J434" s="66"/>
      <c r="Y434" s="91"/>
      <c r="Z434" s="81" t="str">
        <f t="shared" si="19"/>
        <v/>
      </c>
      <c r="AA434" s="81">
        <f>COUNTIFS(Data!$C$14:$C$512,Y434,Data!$D$14:$D$512,"Yes",Data!$E$14:$E$512,"Yes",Data!$F$14:$F$512,"Yes",Data!$G$14:$G$512,"Yes")</f>
        <v>0</v>
      </c>
      <c r="AB434" s="81">
        <f>COUNTIFS(Data!$C$14:$C$512,Y434)</f>
        <v>0</v>
      </c>
      <c r="AC434" s="81" t="b">
        <f t="shared" si="21"/>
        <v>0</v>
      </c>
      <c r="AD434" s="81"/>
      <c r="AE434" s="81"/>
    </row>
    <row r="435" spans="2:31" ht="15">
      <c r="B435" s="63">
        <f t="shared" si="20"/>
        <v>422</v>
      </c>
      <c r="C435" s="67"/>
      <c r="D435" s="67"/>
      <c r="E435" s="67"/>
      <c r="F435" s="67"/>
      <c r="G435" s="67"/>
      <c r="H435" s="67"/>
      <c r="I435" s="67"/>
      <c r="J435" s="67"/>
      <c r="Y435" s="91"/>
      <c r="Z435" s="81" t="str">
        <f t="shared" si="19"/>
        <v/>
      </c>
      <c r="AA435" s="81">
        <f>COUNTIFS(Data!$C$14:$C$512,Y435,Data!$D$14:$D$512,"Yes",Data!$E$14:$E$512,"Yes",Data!$F$14:$F$512,"Yes",Data!$G$14:$G$512,"Yes")</f>
        <v>0</v>
      </c>
      <c r="AB435" s="81">
        <f>COUNTIFS(Data!$C$14:$C$512,Y435)</f>
        <v>0</v>
      </c>
      <c r="AC435" s="81" t="b">
        <f t="shared" si="21"/>
        <v>0</v>
      </c>
      <c r="AD435" s="81"/>
      <c r="AE435" s="81"/>
    </row>
    <row r="436" spans="2:31" ht="15">
      <c r="B436" s="64">
        <f t="shared" si="20"/>
        <v>423</v>
      </c>
      <c r="C436" s="66"/>
      <c r="D436" s="66"/>
      <c r="E436" s="66"/>
      <c r="F436" s="66"/>
      <c r="G436" s="66"/>
      <c r="H436" s="66"/>
      <c r="I436" s="66"/>
      <c r="J436" s="66"/>
      <c r="Y436" s="91"/>
      <c r="Z436" s="81" t="str">
        <f t="shared" si="19"/>
        <v/>
      </c>
      <c r="AA436" s="81">
        <f>COUNTIFS(Data!$C$14:$C$512,Y436,Data!$D$14:$D$512,"Yes",Data!$E$14:$E$512,"Yes",Data!$F$14:$F$512,"Yes",Data!$G$14:$G$512,"Yes")</f>
        <v>0</v>
      </c>
      <c r="AB436" s="81">
        <f>COUNTIFS(Data!$C$14:$C$512,Y436)</f>
        <v>0</v>
      </c>
      <c r="AC436" s="81" t="b">
        <f t="shared" si="21"/>
        <v>0</v>
      </c>
      <c r="AD436" s="81"/>
      <c r="AE436" s="81"/>
    </row>
    <row r="437" spans="2:31" ht="15">
      <c r="B437" s="63">
        <f t="shared" si="20"/>
        <v>424</v>
      </c>
      <c r="C437" s="67"/>
      <c r="D437" s="67"/>
      <c r="E437" s="67"/>
      <c r="F437" s="67"/>
      <c r="G437" s="67"/>
      <c r="H437" s="67"/>
      <c r="I437" s="67"/>
      <c r="J437" s="67"/>
      <c r="Y437" s="91"/>
      <c r="Z437" s="81" t="str">
        <f t="shared" si="19"/>
        <v/>
      </c>
      <c r="AA437" s="81">
        <f>COUNTIFS(Data!$C$14:$C$512,Y437,Data!$D$14:$D$512,"Yes",Data!$E$14:$E$512,"Yes",Data!$F$14:$F$512,"Yes",Data!$G$14:$G$512,"Yes")</f>
        <v>0</v>
      </c>
      <c r="AB437" s="81">
        <f>COUNTIFS(Data!$C$14:$C$512,Y437)</f>
        <v>0</v>
      </c>
      <c r="AC437" s="81" t="b">
        <f t="shared" si="21"/>
        <v>0</v>
      </c>
      <c r="AD437" s="81"/>
      <c r="AE437" s="81"/>
    </row>
    <row r="438" spans="2:31" ht="15">
      <c r="B438" s="64">
        <f t="shared" si="20"/>
        <v>425</v>
      </c>
      <c r="C438" s="66"/>
      <c r="D438" s="66"/>
      <c r="E438" s="66"/>
      <c r="F438" s="66"/>
      <c r="G438" s="66"/>
      <c r="H438" s="66"/>
      <c r="I438" s="66"/>
      <c r="J438" s="66"/>
      <c r="Y438" s="91"/>
      <c r="Z438" s="81" t="str">
        <f t="shared" si="19"/>
        <v/>
      </c>
      <c r="AA438" s="81">
        <f>COUNTIFS(Data!$C$14:$C$512,Y438,Data!$D$14:$D$512,"Yes",Data!$E$14:$E$512,"Yes",Data!$F$14:$F$512,"Yes",Data!$G$14:$G$512,"Yes")</f>
        <v>0</v>
      </c>
      <c r="AB438" s="81">
        <f>COUNTIFS(Data!$C$14:$C$512,Y438)</f>
        <v>0</v>
      </c>
      <c r="AC438" s="81" t="b">
        <f t="shared" si="21"/>
        <v>0</v>
      </c>
      <c r="AD438" s="81"/>
      <c r="AE438" s="81"/>
    </row>
    <row r="439" spans="2:31" ht="15">
      <c r="B439" s="63">
        <f t="shared" si="20"/>
        <v>426</v>
      </c>
      <c r="C439" s="67"/>
      <c r="D439" s="67"/>
      <c r="E439" s="67"/>
      <c r="F439" s="67"/>
      <c r="G439" s="67"/>
      <c r="H439" s="67"/>
      <c r="I439" s="67"/>
      <c r="J439" s="67"/>
      <c r="Y439" s="91"/>
      <c r="Z439" s="81" t="str">
        <f t="shared" si="19"/>
        <v/>
      </c>
      <c r="AA439" s="81">
        <f>COUNTIFS(Data!$C$14:$C$512,Y439,Data!$D$14:$D$512,"Yes",Data!$E$14:$E$512,"Yes",Data!$F$14:$F$512,"Yes",Data!$G$14:$G$512,"Yes")</f>
        <v>0</v>
      </c>
      <c r="AB439" s="81">
        <f>COUNTIFS(Data!$C$14:$C$512,Y439)</f>
        <v>0</v>
      </c>
      <c r="AC439" s="81" t="b">
        <f t="shared" si="21"/>
        <v>0</v>
      </c>
      <c r="AD439" s="81"/>
      <c r="AE439" s="81"/>
    </row>
    <row r="440" spans="2:31" ht="15">
      <c r="B440" s="64">
        <f t="shared" si="20"/>
        <v>427</v>
      </c>
      <c r="C440" s="66"/>
      <c r="D440" s="66"/>
      <c r="E440" s="66"/>
      <c r="F440" s="66"/>
      <c r="G440" s="66"/>
      <c r="H440" s="66"/>
      <c r="I440" s="66"/>
      <c r="J440" s="66"/>
      <c r="Y440" s="91"/>
      <c r="Z440" s="81" t="str">
        <f t="shared" si="19"/>
        <v/>
      </c>
      <c r="AA440" s="81">
        <f>COUNTIFS(Data!$C$14:$C$512,Y440,Data!$D$14:$D$512,"Yes",Data!$E$14:$E$512,"Yes",Data!$F$14:$F$512,"Yes",Data!$G$14:$G$512,"Yes")</f>
        <v>0</v>
      </c>
      <c r="AB440" s="81">
        <f>COUNTIFS(Data!$C$14:$C$512,Y440)</f>
        <v>0</v>
      </c>
      <c r="AC440" s="81" t="b">
        <f t="shared" si="21"/>
        <v>0</v>
      </c>
      <c r="AD440" s="81"/>
      <c r="AE440" s="81"/>
    </row>
    <row r="441" spans="2:31" ht="15">
      <c r="B441" s="63">
        <f t="shared" si="20"/>
        <v>428</v>
      </c>
      <c r="C441" s="67"/>
      <c r="D441" s="67"/>
      <c r="E441" s="67"/>
      <c r="F441" s="67"/>
      <c r="G441" s="67"/>
      <c r="H441" s="67"/>
      <c r="I441" s="67"/>
      <c r="J441" s="67"/>
      <c r="Y441" s="91"/>
      <c r="Z441" s="81" t="str">
        <f t="shared" si="19"/>
        <v/>
      </c>
      <c r="AA441" s="81">
        <f>COUNTIFS(Data!$C$14:$C$512,Y441,Data!$D$14:$D$512,"Yes",Data!$E$14:$E$512,"Yes",Data!$F$14:$F$512,"Yes",Data!$G$14:$G$512,"Yes")</f>
        <v>0</v>
      </c>
      <c r="AB441" s="81">
        <f>COUNTIFS(Data!$C$14:$C$512,Y441)</f>
        <v>0</v>
      </c>
      <c r="AC441" s="81" t="b">
        <f t="shared" si="21"/>
        <v>0</v>
      </c>
      <c r="AD441" s="81"/>
      <c r="AE441" s="81"/>
    </row>
    <row r="442" spans="2:31" ht="15">
      <c r="B442" s="64">
        <f t="shared" si="20"/>
        <v>429</v>
      </c>
      <c r="C442" s="66"/>
      <c r="D442" s="66"/>
      <c r="E442" s="66"/>
      <c r="F442" s="66"/>
      <c r="G442" s="66"/>
      <c r="H442" s="66"/>
      <c r="I442" s="66"/>
      <c r="J442" s="66"/>
      <c r="Y442" s="91"/>
      <c r="Z442" s="81" t="str">
        <f t="shared" si="19"/>
        <v/>
      </c>
      <c r="AA442" s="81">
        <f>COUNTIFS(Data!$C$14:$C$512,Y442,Data!$D$14:$D$512,"Yes",Data!$E$14:$E$512,"Yes",Data!$F$14:$F$512,"Yes",Data!$G$14:$G$512,"Yes")</f>
        <v>0</v>
      </c>
      <c r="AB442" s="81">
        <f>COUNTIFS(Data!$C$14:$C$512,Y442)</f>
        <v>0</v>
      </c>
      <c r="AC442" s="81" t="b">
        <f t="shared" si="21"/>
        <v>0</v>
      </c>
      <c r="AD442" s="81"/>
      <c r="AE442" s="81"/>
    </row>
    <row r="443" spans="2:31" ht="15">
      <c r="B443" s="63">
        <f t="shared" si="20"/>
        <v>430</v>
      </c>
      <c r="C443" s="67"/>
      <c r="D443" s="67"/>
      <c r="E443" s="67"/>
      <c r="F443" s="67"/>
      <c r="G443" s="67"/>
      <c r="H443" s="67"/>
      <c r="I443" s="67"/>
      <c r="J443" s="67"/>
      <c r="Y443" s="91"/>
      <c r="Z443" s="81" t="str">
        <f t="shared" si="19"/>
        <v/>
      </c>
      <c r="AA443" s="81">
        <f>COUNTIFS(Data!$C$14:$C$512,Y443,Data!$D$14:$D$512,"Yes",Data!$E$14:$E$512,"Yes",Data!$F$14:$F$512,"Yes",Data!$G$14:$G$512,"Yes")</f>
        <v>0</v>
      </c>
      <c r="AB443" s="81">
        <f>COUNTIFS(Data!$C$14:$C$512,Y443)</f>
        <v>0</v>
      </c>
      <c r="AC443" s="81" t="b">
        <f t="shared" si="21"/>
        <v>0</v>
      </c>
      <c r="AD443" s="81"/>
      <c r="AE443" s="81"/>
    </row>
    <row r="444" spans="2:31" ht="15">
      <c r="B444" s="64">
        <f t="shared" si="20"/>
        <v>431</v>
      </c>
      <c r="C444" s="66"/>
      <c r="D444" s="66"/>
      <c r="E444" s="66"/>
      <c r="F444" s="66"/>
      <c r="G444" s="66"/>
      <c r="H444" s="66"/>
      <c r="I444" s="66"/>
      <c r="J444" s="66"/>
      <c r="Y444" s="91"/>
      <c r="Z444" s="81" t="str">
        <f t="shared" si="19"/>
        <v/>
      </c>
      <c r="AA444" s="81">
        <f>COUNTIFS(Data!$C$14:$C$512,Y444,Data!$D$14:$D$512,"Yes",Data!$E$14:$E$512,"Yes",Data!$F$14:$F$512,"Yes",Data!$G$14:$G$512,"Yes")</f>
        <v>0</v>
      </c>
      <c r="AB444" s="81">
        <f>COUNTIFS(Data!$C$14:$C$512,Y444)</f>
        <v>0</v>
      </c>
      <c r="AC444" s="81" t="b">
        <f t="shared" si="21"/>
        <v>0</v>
      </c>
      <c r="AD444" s="81"/>
      <c r="AE444" s="81"/>
    </row>
    <row r="445" spans="2:31" ht="15">
      <c r="B445" s="63">
        <f t="shared" si="20"/>
        <v>432</v>
      </c>
      <c r="C445" s="67"/>
      <c r="D445" s="67"/>
      <c r="E445" s="67"/>
      <c r="F445" s="67"/>
      <c r="G445" s="67"/>
      <c r="H445" s="67"/>
      <c r="I445" s="67"/>
      <c r="J445" s="67"/>
      <c r="Y445" s="91"/>
      <c r="Z445" s="81" t="str">
        <f t="shared" si="19"/>
        <v/>
      </c>
      <c r="AA445" s="81">
        <f>COUNTIFS(Data!$C$14:$C$512,Y445,Data!$D$14:$D$512,"Yes",Data!$E$14:$E$512,"Yes",Data!$F$14:$F$512,"Yes",Data!$G$14:$G$512,"Yes")</f>
        <v>0</v>
      </c>
      <c r="AB445" s="81">
        <f>COUNTIFS(Data!$C$14:$C$512,Y445)</f>
        <v>0</v>
      </c>
      <c r="AC445" s="81" t="b">
        <f t="shared" si="21"/>
        <v>0</v>
      </c>
      <c r="AD445" s="81"/>
      <c r="AE445" s="81"/>
    </row>
    <row r="446" spans="2:31" ht="15">
      <c r="B446" s="64">
        <f t="shared" si="20"/>
        <v>433</v>
      </c>
      <c r="C446" s="66"/>
      <c r="D446" s="66"/>
      <c r="E446" s="66"/>
      <c r="F446" s="66"/>
      <c r="G446" s="66"/>
      <c r="H446" s="66"/>
      <c r="I446" s="66"/>
      <c r="J446" s="66"/>
      <c r="Y446" s="91"/>
      <c r="Z446" s="81" t="str">
        <f t="shared" si="19"/>
        <v/>
      </c>
      <c r="AA446" s="81">
        <f>COUNTIFS(Data!$C$14:$C$512,Y446,Data!$D$14:$D$512,"Yes",Data!$E$14:$E$512,"Yes",Data!$F$14:$F$512,"Yes",Data!$G$14:$G$512,"Yes")</f>
        <v>0</v>
      </c>
      <c r="AB446" s="81">
        <f>COUNTIFS(Data!$C$14:$C$512,Y446)</f>
        <v>0</v>
      </c>
      <c r="AC446" s="81" t="b">
        <f t="shared" si="21"/>
        <v>0</v>
      </c>
      <c r="AD446" s="81"/>
      <c r="AE446" s="81"/>
    </row>
    <row r="447" spans="2:31" ht="15">
      <c r="B447" s="63">
        <f t="shared" si="20"/>
        <v>434</v>
      </c>
      <c r="C447" s="67"/>
      <c r="D447" s="67"/>
      <c r="E447" s="67"/>
      <c r="F447" s="67"/>
      <c r="G447" s="67"/>
      <c r="H447" s="67"/>
      <c r="I447" s="67"/>
      <c r="J447" s="67"/>
      <c r="Y447" s="91"/>
      <c r="Z447" s="81" t="str">
        <f t="shared" si="19"/>
        <v/>
      </c>
      <c r="AA447" s="81">
        <f>COUNTIFS(Data!$C$14:$C$512,Y447,Data!$D$14:$D$512,"Yes",Data!$E$14:$E$512,"Yes",Data!$F$14:$F$512,"Yes",Data!$G$14:$G$512,"Yes")</f>
        <v>0</v>
      </c>
      <c r="AB447" s="81">
        <f>COUNTIFS(Data!$C$14:$C$512,Y447)</f>
        <v>0</v>
      </c>
      <c r="AC447" s="81" t="b">
        <f t="shared" si="21"/>
        <v>0</v>
      </c>
      <c r="AD447" s="81"/>
      <c r="AE447" s="81"/>
    </row>
    <row r="448" spans="2:31" ht="15">
      <c r="B448" s="64">
        <f t="shared" si="20"/>
        <v>435</v>
      </c>
      <c r="C448" s="66"/>
      <c r="D448" s="66"/>
      <c r="E448" s="66"/>
      <c r="F448" s="66"/>
      <c r="G448" s="66"/>
      <c r="H448" s="66"/>
      <c r="I448" s="66"/>
      <c r="J448" s="66"/>
      <c r="Y448" s="91"/>
      <c r="Z448" s="81" t="str">
        <f t="shared" si="19"/>
        <v/>
      </c>
      <c r="AA448" s="81">
        <f>COUNTIFS(Data!$C$14:$C$512,Y448,Data!$D$14:$D$512,"Yes",Data!$E$14:$E$512,"Yes",Data!$F$14:$F$512,"Yes",Data!$G$14:$G$512,"Yes")</f>
        <v>0</v>
      </c>
      <c r="AB448" s="81">
        <f>COUNTIFS(Data!$C$14:$C$512,Y448)</f>
        <v>0</v>
      </c>
      <c r="AC448" s="81" t="b">
        <f t="shared" si="21"/>
        <v>0</v>
      </c>
      <c r="AD448" s="81"/>
      <c r="AE448" s="81"/>
    </row>
    <row r="449" spans="2:31" ht="15">
      <c r="B449" s="63">
        <f t="shared" si="20"/>
        <v>436</v>
      </c>
      <c r="C449" s="67"/>
      <c r="D449" s="67"/>
      <c r="E449" s="67"/>
      <c r="F449" s="67"/>
      <c r="G449" s="67"/>
      <c r="H449" s="67"/>
      <c r="I449" s="67"/>
      <c r="J449" s="67"/>
      <c r="Y449" s="91"/>
      <c r="Z449" s="81" t="str">
        <f t="shared" si="19"/>
        <v/>
      </c>
      <c r="AA449" s="81">
        <f>COUNTIFS(Data!$C$14:$C$512,Y449,Data!$D$14:$D$512,"Yes",Data!$E$14:$E$512,"Yes",Data!$F$14:$F$512,"Yes",Data!$G$14:$G$512,"Yes")</f>
        <v>0</v>
      </c>
      <c r="AB449" s="81">
        <f>COUNTIFS(Data!$C$14:$C$512,Y449)</f>
        <v>0</v>
      </c>
      <c r="AC449" s="81" t="b">
        <f t="shared" si="21"/>
        <v>0</v>
      </c>
      <c r="AD449" s="81"/>
      <c r="AE449" s="81"/>
    </row>
    <row r="450" spans="2:31" ht="15">
      <c r="B450" s="64">
        <f t="shared" si="20"/>
        <v>437</v>
      </c>
      <c r="C450" s="66"/>
      <c r="D450" s="66"/>
      <c r="E450" s="66"/>
      <c r="F450" s="66"/>
      <c r="G450" s="66"/>
      <c r="H450" s="66"/>
      <c r="I450" s="66"/>
      <c r="J450" s="66"/>
      <c r="Y450" s="91"/>
      <c r="Z450" s="81" t="str">
        <f t="shared" si="19"/>
        <v/>
      </c>
      <c r="AA450" s="81">
        <f>COUNTIFS(Data!$C$14:$C$512,Y450,Data!$D$14:$D$512,"Yes",Data!$E$14:$E$512,"Yes",Data!$F$14:$F$512,"Yes",Data!$G$14:$G$512,"Yes")</f>
        <v>0</v>
      </c>
      <c r="AB450" s="81">
        <f>COUNTIFS(Data!$C$14:$C$512,Y450)</f>
        <v>0</v>
      </c>
      <c r="AC450" s="81" t="b">
        <f t="shared" si="21"/>
        <v>0</v>
      </c>
      <c r="AD450" s="81"/>
      <c r="AE450" s="81"/>
    </row>
    <row r="451" spans="2:31" ht="15">
      <c r="B451" s="63">
        <f t="shared" si="20"/>
        <v>438</v>
      </c>
      <c r="C451" s="67"/>
      <c r="D451" s="67"/>
      <c r="E451" s="67"/>
      <c r="F451" s="67"/>
      <c r="G451" s="67"/>
      <c r="H451" s="67"/>
      <c r="I451" s="67"/>
      <c r="J451" s="67"/>
      <c r="Y451" s="91"/>
      <c r="Z451" s="81" t="str">
        <f t="shared" si="19"/>
        <v/>
      </c>
      <c r="AA451" s="81">
        <f>COUNTIFS(Data!$C$14:$C$512,Y451,Data!$D$14:$D$512,"Yes",Data!$E$14:$E$512,"Yes",Data!$F$14:$F$512,"Yes",Data!$G$14:$G$512,"Yes")</f>
        <v>0</v>
      </c>
      <c r="AB451" s="81">
        <f>COUNTIFS(Data!$C$14:$C$512,Y451)</f>
        <v>0</v>
      </c>
      <c r="AC451" s="81" t="b">
        <f t="shared" si="21"/>
        <v>0</v>
      </c>
      <c r="AD451" s="81"/>
      <c r="AE451" s="81"/>
    </row>
    <row r="452" spans="2:31" ht="15">
      <c r="B452" s="64">
        <f t="shared" si="20"/>
        <v>439</v>
      </c>
      <c r="C452" s="66"/>
      <c r="D452" s="66"/>
      <c r="E452" s="66"/>
      <c r="F452" s="66"/>
      <c r="G452" s="66"/>
      <c r="H452" s="66"/>
      <c r="I452" s="66"/>
      <c r="J452" s="66"/>
      <c r="Y452" s="91"/>
      <c r="Z452" s="81" t="str">
        <f t="shared" si="19"/>
        <v/>
      </c>
      <c r="AA452" s="81">
        <f>COUNTIFS(Data!$C$14:$C$512,Y452,Data!$D$14:$D$512,"Yes",Data!$E$14:$E$512,"Yes",Data!$F$14:$F$512,"Yes",Data!$G$14:$G$512,"Yes")</f>
        <v>0</v>
      </c>
      <c r="AB452" s="81">
        <f>COUNTIFS(Data!$C$14:$C$512,Y452)</f>
        <v>0</v>
      </c>
      <c r="AC452" s="81" t="b">
        <f t="shared" si="21"/>
        <v>0</v>
      </c>
      <c r="AD452" s="81"/>
      <c r="AE452" s="81"/>
    </row>
    <row r="453" spans="2:31" ht="15">
      <c r="B453" s="63">
        <f t="shared" si="20"/>
        <v>440</v>
      </c>
      <c r="C453" s="67"/>
      <c r="D453" s="67"/>
      <c r="E453" s="67"/>
      <c r="F453" s="67"/>
      <c r="G453" s="67"/>
      <c r="H453" s="67"/>
      <c r="I453" s="67"/>
      <c r="J453" s="67"/>
      <c r="Y453" s="91"/>
      <c r="Z453" s="81" t="str">
        <f t="shared" si="19"/>
        <v/>
      </c>
      <c r="AA453" s="81">
        <f>COUNTIFS(Data!$C$14:$C$512,Y453,Data!$D$14:$D$512,"Yes",Data!$E$14:$E$512,"Yes",Data!$F$14:$F$512,"Yes",Data!$G$14:$G$512,"Yes")</f>
        <v>0</v>
      </c>
      <c r="AB453" s="81">
        <f>COUNTIFS(Data!$C$14:$C$512,Y453)</f>
        <v>0</v>
      </c>
      <c r="AC453" s="81" t="b">
        <f t="shared" si="21"/>
        <v>0</v>
      </c>
      <c r="AD453" s="81"/>
      <c r="AE453" s="81"/>
    </row>
    <row r="454" spans="2:31" ht="15">
      <c r="B454" s="64">
        <f t="shared" si="20"/>
        <v>441</v>
      </c>
      <c r="C454" s="66"/>
      <c r="D454" s="66"/>
      <c r="E454" s="66"/>
      <c r="F454" s="66"/>
      <c r="G454" s="66"/>
      <c r="H454" s="66"/>
      <c r="I454" s="66"/>
      <c r="J454" s="66"/>
      <c r="Y454" s="91"/>
      <c r="Z454" s="81" t="str">
        <f t="shared" si="19"/>
        <v/>
      </c>
      <c r="AA454" s="81">
        <f>COUNTIFS(Data!$C$14:$C$512,Y454,Data!$D$14:$D$512,"Yes",Data!$E$14:$E$512,"Yes",Data!$F$14:$F$512,"Yes",Data!$G$14:$G$512,"Yes")</f>
        <v>0</v>
      </c>
      <c r="AB454" s="81">
        <f>COUNTIFS(Data!$C$14:$C$512,Y454)</f>
        <v>0</v>
      </c>
      <c r="AC454" s="81" t="b">
        <f t="shared" si="21"/>
        <v>0</v>
      </c>
      <c r="AD454" s="81"/>
      <c r="AE454" s="81"/>
    </row>
    <row r="455" spans="2:31" ht="15">
      <c r="B455" s="63">
        <f t="shared" si="20"/>
        <v>442</v>
      </c>
      <c r="C455" s="67"/>
      <c r="D455" s="67"/>
      <c r="E455" s="67"/>
      <c r="F455" s="67"/>
      <c r="G455" s="67"/>
      <c r="H455" s="67"/>
      <c r="I455" s="67"/>
      <c r="J455" s="67"/>
      <c r="Y455" s="91"/>
      <c r="Z455" s="81" t="str">
        <f t="shared" si="19"/>
        <v/>
      </c>
      <c r="AA455" s="81">
        <f>COUNTIFS(Data!$C$14:$C$512,Y455,Data!$D$14:$D$512,"Yes",Data!$E$14:$E$512,"Yes",Data!$F$14:$F$512,"Yes",Data!$G$14:$G$512,"Yes")</f>
        <v>0</v>
      </c>
      <c r="AB455" s="81">
        <f>COUNTIFS(Data!$C$14:$C$512,Y455)</f>
        <v>0</v>
      </c>
      <c r="AC455" s="81" t="b">
        <f t="shared" si="21"/>
        <v>0</v>
      </c>
      <c r="AD455" s="81"/>
      <c r="AE455" s="81"/>
    </row>
    <row r="456" spans="2:31" ht="15">
      <c r="B456" s="64">
        <f t="shared" si="20"/>
        <v>443</v>
      </c>
      <c r="C456" s="66"/>
      <c r="D456" s="66"/>
      <c r="E456" s="66"/>
      <c r="F456" s="66"/>
      <c r="G456" s="66"/>
      <c r="H456" s="66"/>
      <c r="I456" s="66"/>
      <c r="J456" s="66"/>
      <c r="Y456" s="91"/>
      <c r="Z456" s="81" t="str">
        <f t="shared" si="19"/>
        <v/>
      </c>
      <c r="AA456" s="81">
        <f>COUNTIFS(Data!$C$14:$C$512,Y456,Data!$D$14:$D$512,"Yes",Data!$E$14:$E$512,"Yes",Data!$F$14:$F$512,"Yes",Data!$G$14:$G$512,"Yes")</f>
        <v>0</v>
      </c>
      <c r="AB456" s="81">
        <f>COUNTIFS(Data!$C$14:$C$512,Y456)</f>
        <v>0</v>
      </c>
      <c r="AC456" s="81" t="b">
        <f t="shared" si="21"/>
        <v>0</v>
      </c>
      <c r="AD456" s="81"/>
      <c r="AE456" s="81"/>
    </row>
    <row r="457" spans="2:31" ht="15">
      <c r="B457" s="63">
        <f t="shared" si="20"/>
        <v>444</v>
      </c>
      <c r="C457" s="67"/>
      <c r="D457" s="67"/>
      <c r="E457" s="67"/>
      <c r="F457" s="67"/>
      <c r="G457" s="67"/>
      <c r="H457" s="67"/>
      <c r="I457" s="67"/>
      <c r="J457" s="67"/>
      <c r="Y457" s="91"/>
      <c r="Z457" s="81" t="str">
        <f t="shared" si="19"/>
        <v/>
      </c>
      <c r="AA457" s="81">
        <f>COUNTIFS(Data!$C$14:$C$512,Y457,Data!$D$14:$D$512,"Yes",Data!$E$14:$E$512,"Yes",Data!$F$14:$F$512,"Yes",Data!$G$14:$G$512,"Yes")</f>
        <v>0</v>
      </c>
      <c r="AB457" s="81">
        <f>COUNTIFS(Data!$C$14:$C$512,Y457)</f>
        <v>0</v>
      </c>
      <c r="AC457" s="81" t="b">
        <f t="shared" si="21"/>
        <v>0</v>
      </c>
      <c r="AD457" s="81"/>
      <c r="AE457" s="81"/>
    </row>
    <row r="458" spans="2:31" ht="15">
      <c r="B458" s="64">
        <f t="shared" si="20"/>
        <v>445</v>
      </c>
      <c r="C458" s="66"/>
      <c r="D458" s="66"/>
      <c r="E458" s="66"/>
      <c r="F458" s="66"/>
      <c r="G458" s="66"/>
      <c r="H458" s="66"/>
      <c r="I458" s="66"/>
      <c r="J458" s="66"/>
      <c r="Y458" s="91"/>
      <c r="Z458" s="81" t="str">
        <f t="shared" si="19"/>
        <v/>
      </c>
      <c r="AA458" s="81">
        <f>COUNTIFS(Data!$C$14:$C$512,Y458,Data!$D$14:$D$512,"Yes",Data!$E$14:$E$512,"Yes",Data!$F$14:$F$512,"Yes",Data!$G$14:$G$512,"Yes")</f>
        <v>0</v>
      </c>
      <c r="AB458" s="81">
        <f>COUNTIFS(Data!$C$14:$C$512,Y458)</f>
        <v>0</v>
      </c>
      <c r="AC458" s="81" t="b">
        <f t="shared" si="21"/>
        <v>0</v>
      </c>
      <c r="AD458" s="81"/>
      <c r="AE458" s="81"/>
    </row>
    <row r="459" spans="2:31" ht="15">
      <c r="B459" s="63">
        <f t="shared" si="20"/>
        <v>446</v>
      </c>
      <c r="C459" s="67"/>
      <c r="D459" s="67"/>
      <c r="E459" s="67"/>
      <c r="F459" s="67"/>
      <c r="G459" s="67"/>
      <c r="H459" s="67"/>
      <c r="I459" s="67"/>
      <c r="J459" s="67"/>
      <c r="Y459" s="91"/>
      <c r="Z459" s="81" t="str">
        <f t="shared" si="19"/>
        <v/>
      </c>
      <c r="AA459" s="81">
        <f>COUNTIFS(Data!$C$14:$C$512,Y459,Data!$D$14:$D$512,"Yes",Data!$E$14:$E$512,"Yes",Data!$F$14:$F$512,"Yes",Data!$G$14:$G$512,"Yes")</f>
        <v>0</v>
      </c>
      <c r="AB459" s="81">
        <f>COUNTIFS(Data!$C$14:$C$512,Y459)</f>
        <v>0</v>
      </c>
      <c r="AC459" s="81" t="b">
        <f t="shared" si="21"/>
        <v>0</v>
      </c>
      <c r="AD459" s="81"/>
      <c r="AE459" s="81"/>
    </row>
    <row r="460" spans="2:31" ht="15">
      <c r="B460" s="64">
        <f t="shared" si="20"/>
        <v>447</v>
      </c>
      <c r="C460" s="66"/>
      <c r="D460" s="66"/>
      <c r="E460" s="66"/>
      <c r="F460" s="66"/>
      <c r="G460" s="66"/>
      <c r="H460" s="66"/>
      <c r="I460" s="66"/>
      <c r="J460" s="66"/>
      <c r="Y460" s="91"/>
      <c r="Z460" s="81" t="str">
        <f t="shared" si="19"/>
        <v/>
      </c>
      <c r="AA460" s="81">
        <f>COUNTIFS(Data!$C$14:$C$512,Y460,Data!$D$14:$D$512,"Yes",Data!$E$14:$E$512,"Yes",Data!$F$14:$F$512,"Yes",Data!$G$14:$G$512,"Yes")</f>
        <v>0</v>
      </c>
      <c r="AB460" s="81">
        <f>COUNTIFS(Data!$C$14:$C$512,Y460)</f>
        <v>0</v>
      </c>
      <c r="AC460" s="81" t="b">
        <f t="shared" si="21"/>
        <v>0</v>
      </c>
      <c r="AD460" s="81"/>
      <c r="AE460" s="81"/>
    </row>
    <row r="461" spans="2:31" ht="15">
      <c r="B461" s="63">
        <f t="shared" si="20"/>
        <v>448</v>
      </c>
      <c r="C461" s="67"/>
      <c r="D461" s="67"/>
      <c r="E461" s="67"/>
      <c r="F461" s="67"/>
      <c r="G461" s="67"/>
      <c r="H461" s="67"/>
      <c r="I461" s="67"/>
      <c r="J461" s="67"/>
      <c r="Y461" s="91"/>
      <c r="Z461" s="81" t="str">
        <f t="shared" si="19"/>
        <v/>
      </c>
      <c r="AA461" s="81">
        <f>COUNTIFS(Data!$C$14:$C$512,Y461,Data!$D$14:$D$512,"Yes",Data!$E$14:$E$512,"Yes",Data!$F$14:$F$512,"Yes",Data!$G$14:$G$512,"Yes")</f>
        <v>0</v>
      </c>
      <c r="AB461" s="81">
        <f>COUNTIFS(Data!$C$14:$C$512,Y461)</f>
        <v>0</v>
      </c>
      <c r="AC461" s="81" t="b">
        <f t="shared" si="21"/>
        <v>0</v>
      </c>
      <c r="AD461" s="81"/>
      <c r="AE461" s="81"/>
    </row>
    <row r="462" spans="2:31" ht="15">
      <c r="B462" s="64">
        <f t="shared" si="20"/>
        <v>449</v>
      </c>
      <c r="C462" s="66"/>
      <c r="D462" s="66"/>
      <c r="E462" s="66"/>
      <c r="F462" s="66"/>
      <c r="G462" s="66"/>
      <c r="H462" s="66"/>
      <c r="I462" s="66"/>
      <c r="J462" s="66"/>
      <c r="Y462" s="91"/>
      <c r="Z462" s="81" t="str">
        <f t="shared" si="19"/>
        <v/>
      </c>
      <c r="AA462" s="81">
        <f>COUNTIFS(Data!$C$14:$C$512,Y462,Data!$D$14:$D$512,"Yes",Data!$E$14:$E$512,"Yes",Data!$F$14:$F$512,"Yes",Data!$G$14:$G$512,"Yes")</f>
        <v>0</v>
      </c>
      <c r="AB462" s="81">
        <f>COUNTIFS(Data!$C$14:$C$512,Y462)</f>
        <v>0</v>
      </c>
      <c r="AC462" s="81" t="b">
        <f t="shared" si="21"/>
        <v>0</v>
      </c>
      <c r="AD462" s="81"/>
      <c r="AE462" s="81"/>
    </row>
    <row r="463" spans="2:31" ht="15">
      <c r="B463" s="63">
        <f t="shared" si="20"/>
        <v>450</v>
      </c>
      <c r="C463" s="67"/>
      <c r="D463" s="67"/>
      <c r="E463" s="67"/>
      <c r="F463" s="67"/>
      <c r="G463" s="67"/>
      <c r="H463" s="67"/>
      <c r="I463" s="67"/>
      <c r="J463" s="67"/>
      <c r="Y463" s="91"/>
      <c r="Z463" s="81" t="str">
        <f aca="true" t="shared" si="22" ref="Z463:Z512">IF(ISBLANK(Y463),"",VLOOKUP(Y463,$C$14:$H$512,6))</f>
        <v/>
      </c>
      <c r="AA463" s="81">
        <f>COUNTIFS(Data!$C$14:$C$512,Y463,Data!$D$14:$D$512,"Yes",Data!$E$14:$E$512,"Yes",Data!$F$14:$F$512,"Yes",Data!$G$14:$G$512,"Yes")</f>
        <v>0</v>
      </c>
      <c r="AB463" s="81">
        <f>COUNTIFS(Data!$C$14:$C$512,Y463)</f>
        <v>0</v>
      </c>
      <c r="AC463" s="81" t="b">
        <f t="shared" si="21"/>
        <v>0</v>
      </c>
      <c r="AD463" s="81"/>
      <c r="AE463" s="81"/>
    </row>
    <row r="464" spans="2:31" ht="15">
      <c r="B464" s="64">
        <f aca="true" t="shared" si="23" ref="B464:B512">B463+1</f>
        <v>451</v>
      </c>
      <c r="C464" s="66"/>
      <c r="D464" s="66"/>
      <c r="E464" s="66"/>
      <c r="F464" s="66"/>
      <c r="G464" s="66"/>
      <c r="H464" s="66"/>
      <c r="I464" s="66"/>
      <c r="J464" s="66"/>
      <c r="Y464" s="91"/>
      <c r="Z464" s="81" t="str">
        <f t="shared" si="22"/>
        <v/>
      </c>
      <c r="AA464" s="81">
        <f>COUNTIFS(Data!$C$14:$C$512,Y464,Data!$D$14:$D$512,"Yes",Data!$E$14:$E$512,"Yes",Data!$F$14:$F$512,"Yes",Data!$G$14:$G$512,"Yes")</f>
        <v>0</v>
      </c>
      <c r="AB464" s="81">
        <f>COUNTIFS(Data!$C$14:$C$512,Y464)</f>
        <v>0</v>
      </c>
      <c r="AC464" s="81" t="b">
        <f t="shared" si="21"/>
        <v>0</v>
      </c>
      <c r="AD464" s="81"/>
      <c r="AE464" s="81"/>
    </row>
    <row r="465" spans="2:31" ht="15">
      <c r="B465" s="63">
        <f t="shared" si="23"/>
        <v>452</v>
      </c>
      <c r="C465" s="67"/>
      <c r="D465" s="67"/>
      <c r="E465" s="67"/>
      <c r="F465" s="67"/>
      <c r="G465" s="67"/>
      <c r="H465" s="67"/>
      <c r="I465" s="67"/>
      <c r="J465" s="67"/>
      <c r="Y465" s="91"/>
      <c r="Z465" s="81" t="str">
        <f t="shared" si="22"/>
        <v/>
      </c>
      <c r="AA465" s="81">
        <f>COUNTIFS(Data!$C$14:$C$512,Y465,Data!$D$14:$D$512,"Yes",Data!$E$14:$E$512,"Yes",Data!$F$14:$F$512,"Yes",Data!$G$14:$G$512,"Yes")</f>
        <v>0</v>
      </c>
      <c r="AB465" s="81">
        <f>COUNTIFS(Data!$C$14:$C$512,Y465)</f>
        <v>0</v>
      </c>
      <c r="AC465" s="81" t="b">
        <f t="shared" si="21"/>
        <v>0</v>
      </c>
      <c r="AD465" s="81"/>
      <c r="AE465" s="81"/>
    </row>
    <row r="466" spans="2:31" ht="15">
      <c r="B466" s="64">
        <f t="shared" si="23"/>
        <v>453</v>
      </c>
      <c r="C466" s="66"/>
      <c r="D466" s="66"/>
      <c r="E466" s="66"/>
      <c r="F466" s="66"/>
      <c r="G466" s="66"/>
      <c r="H466" s="66"/>
      <c r="I466" s="66"/>
      <c r="J466" s="66"/>
      <c r="Y466" s="91"/>
      <c r="Z466" s="81" t="str">
        <f t="shared" si="22"/>
        <v/>
      </c>
      <c r="AA466" s="81">
        <f>COUNTIFS(Data!$C$14:$C$512,Y466,Data!$D$14:$D$512,"Yes",Data!$E$14:$E$512,"Yes",Data!$F$14:$F$512,"Yes",Data!$G$14:$G$512,"Yes")</f>
        <v>0</v>
      </c>
      <c r="AB466" s="81">
        <f>COUNTIFS(Data!$C$14:$C$512,Y466)</f>
        <v>0</v>
      </c>
      <c r="AC466" s="81" t="b">
        <f t="shared" si="21"/>
        <v>0</v>
      </c>
      <c r="AD466" s="81"/>
      <c r="AE466" s="81"/>
    </row>
    <row r="467" spans="2:31" ht="15">
      <c r="B467" s="63">
        <f t="shared" si="23"/>
        <v>454</v>
      </c>
      <c r="C467" s="67"/>
      <c r="D467" s="67"/>
      <c r="E467" s="67"/>
      <c r="F467" s="67"/>
      <c r="G467" s="67"/>
      <c r="H467" s="67"/>
      <c r="I467" s="67"/>
      <c r="J467" s="67"/>
      <c r="Y467" s="91"/>
      <c r="Z467" s="81" t="str">
        <f t="shared" si="22"/>
        <v/>
      </c>
      <c r="AA467" s="81">
        <f>COUNTIFS(Data!$C$14:$C$512,Y467,Data!$D$14:$D$512,"Yes",Data!$E$14:$E$512,"Yes",Data!$F$14:$F$512,"Yes",Data!$G$14:$G$512,"Yes")</f>
        <v>0</v>
      </c>
      <c r="AB467" s="81">
        <f>COUNTIFS(Data!$C$14:$C$512,Y467)</f>
        <v>0</v>
      </c>
      <c r="AC467" s="81" t="b">
        <f t="shared" si="21"/>
        <v>0</v>
      </c>
      <c r="AD467" s="81"/>
      <c r="AE467" s="81"/>
    </row>
    <row r="468" spans="2:31" ht="15">
      <c r="B468" s="64">
        <f t="shared" si="23"/>
        <v>455</v>
      </c>
      <c r="C468" s="66"/>
      <c r="D468" s="66"/>
      <c r="E468" s="66"/>
      <c r="F468" s="66"/>
      <c r="G468" s="66"/>
      <c r="H468" s="66"/>
      <c r="I468" s="66"/>
      <c r="J468" s="66"/>
      <c r="Y468" s="91"/>
      <c r="Z468" s="81" t="str">
        <f t="shared" si="22"/>
        <v/>
      </c>
      <c r="AA468" s="81">
        <f>COUNTIFS(Data!$C$14:$C$512,Y468,Data!$D$14:$D$512,"Yes",Data!$E$14:$E$512,"Yes",Data!$F$14:$F$512,"Yes",Data!$G$14:$G$512,"Yes")</f>
        <v>0</v>
      </c>
      <c r="AB468" s="81">
        <f>COUNTIFS(Data!$C$14:$C$512,Y468)</f>
        <v>0</v>
      </c>
      <c r="AC468" s="81" t="b">
        <f t="shared" si="21"/>
        <v>0</v>
      </c>
      <c r="AD468" s="81"/>
      <c r="AE468" s="81"/>
    </row>
    <row r="469" spans="2:31" ht="15">
      <c r="B469" s="63">
        <f t="shared" si="23"/>
        <v>456</v>
      </c>
      <c r="C469" s="67"/>
      <c r="D469" s="67"/>
      <c r="E469" s="67"/>
      <c r="F469" s="67"/>
      <c r="G469" s="67"/>
      <c r="H469" s="67"/>
      <c r="I469" s="67"/>
      <c r="J469" s="67"/>
      <c r="Y469" s="91"/>
      <c r="Z469" s="81" t="str">
        <f t="shared" si="22"/>
        <v/>
      </c>
      <c r="AA469" s="81">
        <f>COUNTIFS(Data!$C$14:$C$512,Y469,Data!$D$14:$D$512,"Yes",Data!$E$14:$E$512,"Yes",Data!$F$14:$F$512,"Yes",Data!$G$14:$G$512,"Yes")</f>
        <v>0</v>
      </c>
      <c r="AB469" s="81">
        <f>COUNTIFS(Data!$C$14:$C$512,Y469)</f>
        <v>0</v>
      </c>
      <c r="AC469" s="81" t="b">
        <f t="shared" si="21"/>
        <v>0</v>
      </c>
      <c r="AD469" s="81"/>
      <c r="AE469" s="81"/>
    </row>
    <row r="470" spans="2:31" ht="15">
      <c r="B470" s="64">
        <f t="shared" si="23"/>
        <v>457</v>
      </c>
      <c r="C470" s="66"/>
      <c r="D470" s="66"/>
      <c r="E470" s="66"/>
      <c r="F470" s="66"/>
      <c r="G470" s="66"/>
      <c r="H470" s="66"/>
      <c r="I470" s="66"/>
      <c r="J470" s="66"/>
      <c r="Y470" s="91"/>
      <c r="Z470" s="81" t="str">
        <f t="shared" si="22"/>
        <v/>
      </c>
      <c r="AA470" s="81">
        <f>COUNTIFS(Data!$C$14:$C$512,Y470,Data!$D$14:$D$512,"Yes",Data!$E$14:$E$512,"Yes",Data!$F$14:$F$512,"Yes",Data!$G$14:$G$512,"Yes")</f>
        <v>0</v>
      </c>
      <c r="AB470" s="81">
        <f>COUNTIFS(Data!$C$14:$C$512,Y470)</f>
        <v>0</v>
      </c>
      <c r="AC470" s="81" t="b">
        <f aca="true" t="shared" si="24" ref="AC470:AC512">IF(AA470&gt;0,AA470=AB470)</f>
        <v>0</v>
      </c>
      <c r="AD470" s="81"/>
      <c r="AE470" s="81"/>
    </row>
    <row r="471" spans="2:31" ht="15">
      <c r="B471" s="63">
        <f t="shared" si="23"/>
        <v>458</v>
      </c>
      <c r="C471" s="67"/>
      <c r="D471" s="67"/>
      <c r="E471" s="67"/>
      <c r="F471" s="67"/>
      <c r="G471" s="67"/>
      <c r="H471" s="67"/>
      <c r="I471" s="67"/>
      <c r="J471" s="67"/>
      <c r="Y471" s="91"/>
      <c r="Z471" s="81" t="str">
        <f t="shared" si="22"/>
        <v/>
      </c>
      <c r="AA471" s="81">
        <f>COUNTIFS(Data!$C$14:$C$512,Y471,Data!$D$14:$D$512,"Yes",Data!$E$14:$E$512,"Yes",Data!$F$14:$F$512,"Yes",Data!$G$14:$G$512,"Yes")</f>
        <v>0</v>
      </c>
      <c r="AB471" s="81">
        <f>COUNTIFS(Data!$C$14:$C$512,Y471)</f>
        <v>0</v>
      </c>
      <c r="AC471" s="81" t="b">
        <f t="shared" si="24"/>
        <v>0</v>
      </c>
      <c r="AD471" s="81"/>
      <c r="AE471" s="81"/>
    </row>
    <row r="472" spans="2:31" ht="15">
      <c r="B472" s="64">
        <f t="shared" si="23"/>
        <v>459</v>
      </c>
      <c r="C472" s="66"/>
      <c r="D472" s="66"/>
      <c r="E472" s="66"/>
      <c r="F472" s="66"/>
      <c r="G472" s="66"/>
      <c r="H472" s="66"/>
      <c r="I472" s="66"/>
      <c r="J472" s="66"/>
      <c r="Y472" s="91"/>
      <c r="Z472" s="81" t="str">
        <f t="shared" si="22"/>
        <v/>
      </c>
      <c r="AA472" s="81">
        <f>COUNTIFS(Data!$C$14:$C$512,Y472,Data!$D$14:$D$512,"Yes",Data!$E$14:$E$512,"Yes",Data!$F$14:$F$512,"Yes",Data!$G$14:$G$512,"Yes")</f>
        <v>0</v>
      </c>
      <c r="AB472" s="81">
        <f>COUNTIFS(Data!$C$14:$C$512,Y472)</f>
        <v>0</v>
      </c>
      <c r="AC472" s="81" t="b">
        <f t="shared" si="24"/>
        <v>0</v>
      </c>
      <c r="AD472" s="81"/>
      <c r="AE472" s="81"/>
    </row>
    <row r="473" spans="2:31" ht="15">
      <c r="B473" s="63">
        <f t="shared" si="23"/>
        <v>460</v>
      </c>
      <c r="C473" s="67"/>
      <c r="D473" s="67"/>
      <c r="E473" s="67"/>
      <c r="F473" s="67"/>
      <c r="G473" s="67"/>
      <c r="H473" s="67"/>
      <c r="I473" s="67"/>
      <c r="J473" s="67"/>
      <c r="Y473" s="91"/>
      <c r="Z473" s="81" t="str">
        <f t="shared" si="22"/>
        <v/>
      </c>
      <c r="AA473" s="81">
        <f>COUNTIFS(Data!$C$14:$C$512,Y473,Data!$D$14:$D$512,"Yes",Data!$E$14:$E$512,"Yes",Data!$F$14:$F$512,"Yes",Data!$G$14:$G$512,"Yes")</f>
        <v>0</v>
      </c>
      <c r="AB473" s="81">
        <f>COUNTIFS(Data!$C$14:$C$512,Y473)</f>
        <v>0</v>
      </c>
      <c r="AC473" s="81" t="b">
        <f t="shared" si="24"/>
        <v>0</v>
      </c>
      <c r="AD473" s="81"/>
      <c r="AE473" s="81"/>
    </row>
    <row r="474" spans="2:31" ht="15">
      <c r="B474" s="64">
        <f t="shared" si="23"/>
        <v>461</v>
      </c>
      <c r="C474" s="66"/>
      <c r="D474" s="66"/>
      <c r="E474" s="66"/>
      <c r="F474" s="66"/>
      <c r="G474" s="66"/>
      <c r="H474" s="66"/>
      <c r="I474" s="66"/>
      <c r="J474" s="66"/>
      <c r="Y474" s="91"/>
      <c r="Z474" s="81" t="str">
        <f t="shared" si="22"/>
        <v/>
      </c>
      <c r="AA474" s="81">
        <f>COUNTIFS(Data!$C$14:$C$512,Y474,Data!$D$14:$D$512,"Yes",Data!$E$14:$E$512,"Yes",Data!$F$14:$F$512,"Yes",Data!$G$14:$G$512,"Yes")</f>
        <v>0</v>
      </c>
      <c r="AB474" s="81">
        <f>COUNTIFS(Data!$C$14:$C$512,Y474)</f>
        <v>0</v>
      </c>
      <c r="AC474" s="81" t="b">
        <f t="shared" si="24"/>
        <v>0</v>
      </c>
      <c r="AD474" s="81"/>
      <c r="AE474" s="81"/>
    </row>
    <row r="475" spans="2:31" ht="15">
      <c r="B475" s="63">
        <f t="shared" si="23"/>
        <v>462</v>
      </c>
      <c r="C475" s="67"/>
      <c r="D475" s="67"/>
      <c r="E475" s="67"/>
      <c r="F475" s="67"/>
      <c r="G475" s="67"/>
      <c r="H475" s="67"/>
      <c r="I475" s="67"/>
      <c r="J475" s="67"/>
      <c r="Y475" s="91"/>
      <c r="Z475" s="81" t="str">
        <f t="shared" si="22"/>
        <v/>
      </c>
      <c r="AA475" s="81">
        <f>COUNTIFS(Data!$C$14:$C$512,Y475,Data!$D$14:$D$512,"Yes",Data!$E$14:$E$512,"Yes",Data!$F$14:$F$512,"Yes",Data!$G$14:$G$512,"Yes")</f>
        <v>0</v>
      </c>
      <c r="AB475" s="81">
        <f>COUNTIFS(Data!$C$14:$C$512,Y475)</f>
        <v>0</v>
      </c>
      <c r="AC475" s="81" t="b">
        <f t="shared" si="24"/>
        <v>0</v>
      </c>
      <c r="AD475" s="81"/>
      <c r="AE475" s="81"/>
    </row>
    <row r="476" spans="2:31" ht="15">
      <c r="B476" s="64">
        <f t="shared" si="23"/>
        <v>463</v>
      </c>
      <c r="C476" s="66"/>
      <c r="D476" s="66"/>
      <c r="E476" s="66"/>
      <c r="F476" s="66"/>
      <c r="G476" s="66"/>
      <c r="H476" s="66"/>
      <c r="I476" s="66"/>
      <c r="J476" s="66"/>
      <c r="Y476" s="91"/>
      <c r="Z476" s="81" t="str">
        <f t="shared" si="22"/>
        <v/>
      </c>
      <c r="AA476" s="81">
        <f>COUNTIFS(Data!$C$14:$C$512,Y476,Data!$D$14:$D$512,"Yes",Data!$E$14:$E$512,"Yes",Data!$F$14:$F$512,"Yes",Data!$G$14:$G$512,"Yes")</f>
        <v>0</v>
      </c>
      <c r="AB476" s="81">
        <f>COUNTIFS(Data!$C$14:$C$512,Y476)</f>
        <v>0</v>
      </c>
      <c r="AC476" s="81" t="b">
        <f t="shared" si="24"/>
        <v>0</v>
      </c>
      <c r="AD476" s="81"/>
      <c r="AE476" s="81"/>
    </row>
    <row r="477" spans="2:31" ht="15">
      <c r="B477" s="63">
        <f t="shared" si="23"/>
        <v>464</v>
      </c>
      <c r="C477" s="67"/>
      <c r="D477" s="67"/>
      <c r="E477" s="67"/>
      <c r="F477" s="67"/>
      <c r="G477" s="67"/>
      <c r="H477" s="67"/>
      <c r="I477" s="67"/>
      <c r="J477" s="67"/>
      <c r="Y477" s="91"/>
      <c r="Z477" s="81" t="str">
        <f t="shared" si="22"/>
        <v/>
      </c>
      <c r="AA477" s="81">
        <f>COUNTIFS(Data!$C$14:$C$512,Y477,Data!$D$14:$D$512,"Yes",Data!$E$14:$E$512,"Yes",Data!$F$14:$F$512,"Yes",Data!$G$14:$G$512,"Yes")</f>
        <v>0</v>
      </c>
      <c r="AB477" s="81">
        <f>COUNTIFS(Data!$C$14:$C$512,Y477)</f>
        <v>0</v>
      </c>
      <c r="AC477" s="81" t="b">
        <f t="shared" si="24"/>
        <v>0</v>
      </c>
      <c r="AD477" s="81"/>
      <c r="AE477" s="81"/>
    </row>
    <row r="478" spans="2:31" ht="15">
      <c r="B478" s="64">
        <f t="shared" si="23"/>
        <v>465</v>
      </c>
      <c r="C478" s="66"/>
      <c r="D478" s="66"/>
      <c r="E478" s="66"/>
      <c r="F478" s="66"/>
      <c r="G478" s="66"/>
      <c r="H478" s="66"/>
      <c r="I478" s="66"/>
      <c r="J478" s="66"/>
      <c r="Y478" s="91"/>
      <c r="Z478" s="81" t="str">
        <f t="shared" si="22"/>
        <v/>
      </c>
      <c r="AA478" s="81">
        <f>COUNTIFS(Data!$C$14:$C$512,Y478,Data!$D$14:$D$512,"Yes",Data!$E$14:$E$512,"Yes",Data!$F$14:$F$512,"Yes",Data!$G$14:$G$512,"Yes")</f>
        <v>0</v>
      </c>
      <c r="AB478" s="81">
        <f>COUNTIFS(Data!$C$14:$C$512,Y478)</f>
        <v>0</v>
      </c>
      <c r="AC478" s="81" t="b">
        <f t="shared" si="24"/>
        <v>0</v>
      </c>
      <c r="AD478" s="81"/>
      <c r="AE478" s="81"/>
    </row>
    <row r="479" spans="2:31" ht="15">
      <c r="B479" s="63">
        <f t="shared" si="23"/>
        <v>466</v>
      </c>
      <c r="C479" s="67"/>
      <c r="D479" s="67"/>
      <c r="E479" s="67"/>
      <c r="F479" s="67"/>
      <c r="G479" s="67"/>
      <c r="H479" s="67"/>
      <c r="I479" s="67"/>
      <c r="J479" s="67"/>
      <c r="Y479" s="91"/>
      <c r="Z479" s="81" t="str">
        <f t="shared" si="22"/>
        <v/>
      </c>
      <c r="AA479" s="81">
        <f>COUNTIFS(Data!$C$14:$C$512,Y479,Data!$D$14:$D$512,"Yes",Data!$E$14:$E$512,"Yes",Data!$F$14:$F$512,"Yes",Data!$G$14:$G$512,"Yes")</f>
        <v>0</v>
      </c>
      <c r="AB479" s="81">
        <f>COUNTIFS(Data!$C$14:$C$512,Y479)</f>
        <v>0</v>
      </c>
      <c r="AC479" s="81" t="b">
        <f t="shared" si="24"/>
        <v>0</v>
      </c>
      <c r="AD479" s="81"/>
      <c r="AE479" s="81"/>
    </row>
    <row r="480" spans="2:31" ht="15">
      <c r="B480" s="64">
        <f t="shared" si="23"/>
        <v>467</v>
      </c>
      <c r="C480" s="66"/>
      <c r="D480" s="66"/>
      <c r="E480" s="66"/>
      <c r="F480" s="66"/>
      <c r="G480" s="66"/>
      <c r="H480" s="66"/>
      <c r="I480" s="66"/>
      <c r="J480" s="66"/>
      <c r="Y480" s="91"/>
      <c r="Z480" s="81" t="str">
        <f t="shared" si="22"/>
        <v/>
      </c>
      <c r="AA480" s="81">
        <f>COUNTIFS(Data!$C$14:$C$512,Y480,Data!$D$14:$D$512,"Yes",Data!$E$14:$E$512,"Yes",Data!$F$14:$F$512,"Yes",Data!$G$14:$G$512,"Yes")</f>
        <v>0</v>
      </c>
      <c r="AB480" s="81">
        <f>COUNTIFS(Data!$C$14:$C$512,Y480)</f>
        <v>0</v>
      </c>
      <c r="AC480" s="81" t="b">
        <f t="shared" si="24"/>
        <v>0</v>
      </c>
      <c r="AD480" s="81"/>
      <c r="AE480" s="81"/>
    </row>
    <row r="481" spans="2:31" ht="15">
      <c r="B481" s="63">
        <f t="shared" si="23"/>
        <v>468</v>
      </c>
      <c r="C481" s="67"/>
      <c r="D481" s="67"/>
      <c r="E481" s="67"/>
      <c r="F481" s="67"/>
      <c r="G481" s="67"/>
      <c r="H481" s="67"/>
      <c r="I481" s="67"/>
      <c r="J481" s="67"/>
      <c r="Y481" s="91"/>
      <c r="Z481" s="81" t="str">
        <f t="shared" si="22"/>
        <v/>
      </c>
      <c r="AA481" s="81">
        <f>COUNTIFS(Data!$C$14:$C$512,Y481,Data!$D$14:$D$512,"Yes",Data!$E$14:$E$512,"Yes",Data!$F$14:$F$512,"Yes",Data!$G$14:$G$512,"Yes")</f>
        <v>0</v>
      </c>
      <c r="AB481" s="81">
        <f>COUNTIFS(Data!$C$14:$C$512,Y481)</f>
        <v>0</v>
      </c>
      <c r="AC481" s="81" t="b">
        <f t="shared" si="24"/>
        <v>0</v>
      </c>
      <c r="AD481" s="81"/>
      <c r="AE481" s="81"/>
    </row>
    <row r="482" spans="2:31" ht="15">
      <c r="B482" s="64">
        <f t="shared" si="23"/>
        <v>469</v>
      </c>
      <c r="C482" s="66"/>
      <c r="D482" s="66"/>
      <c r="E482" s="66"/>
      <c r="F482" s="66"/>
      <c r="G482" s="66"/>
      <c r="H482" s="66"/>
      <c r="I482" s="66"/>
      <c r="J482" s="66"/>
      <c r="Y482" s="91"/>
      <c r="Z482" s="81" t="str">
        <f t="shared" si="22"/>
        <v/>
      </c>
      <c r="AA482" s="81">
        <f>COUNTIFS(Data!$C$14:$C$512,Y482,Data!$D$14:$D$512,"Yes",Data!$E$14:$E$512,"Yes",Data!$F$14:$F$512,"Yes",Data!$G$14:$G$512,"Yes")</f>
        <v>0</v>
      </c>
      <c r="AB482" s="81">
        <f>COUNTIFS(Data!$C$14:$C$512,Y482)</f>
        <v>0</v>
      </c>
      <c r="AC482" s="81" t="b">
        <f t="shared" si="24"/>
        <v>0</v>
      </c>
      <c r="AD482" s="81"/>
      <c r="AE482" s="81"/>
    </row>
    <row r="483" spans="2:31" ht="15">
      <c r="B483" s="63">
        <f t="shared" si="23"/>
        <v>470</v>
      </c>
      <c r="C483" s="67"/>
      <c r="D483" s="67"/>
      <c r="E483" s="67"/>
      <c r="F483" s="67"/>
      <c r="G483" s="67"/>
      <c r="H483" s="67"/>
      <c r="I483" s="67"/>
      <c r="J483" s="67"/>
      <c r="Y483" s="91"/>
      <c r="Z483" s="81" t="str">
        <f t="shared" si="22"/>
        <v/>
      </c>
      <c r="AA483" s="81">
        <f>COUNTIFS(Data!$C$14:$C$512,Y483,Data!$D$14:$D$512,"Yes",Data!$E$14:$E$512,"Yes",Data!$F$14:$F$512,"Yes",Data!$G$14:$G$512,"Yes")</f>
        <v>0</v>
      </c>
      <c r="AB483" s="81">
        <f>COUNTIFS(Data!$C$14:$C$512,Y483)</f>
        <v>0</v>
      </c>
      <c r="AC483" s="81" t="b">
        <f t="shared" si="24"/>
        <v>0</v>
      </c>
      <c r="AD483" s="81"/>
      <c r="AE483" s="81"/>
    </row>
    <row r="484" spans="2:31" ht="15">
      <c r="B484" s="64">
        <f t="shared" si="23"/>
        <v>471</v>
      </c>
      <c r="C484" s="66"/>
      <c r="D484" s="66"/>
      <c r="E484" s="66"/>
      <c r="F484" s="66"/>
      <c r="G484" s="66"/>
      <c r="H484" s="66"/>
      <c r="I484" s="66"/>
      <c r="J484" s="66"/>
      <c r="Y484" s="91"/>
      <c r="Z484" s="81" t="str">
        <f t="shared" si="22"/>
        <v/>
      </c>
      <c r="AA484" s="81">
        <f>COUNTIFS(Data!$C$14:$C$512,Y484,Data!$D$14:$D$512,"Yes",Data!$E$14:$E$512,"Yes",Data!$F$14:$F$512,"Yes",Data!$G$14:$G$512,"Yes")</f>
        <v>0</v>
      </c>
      <c r="AB484" s="81">
        <f>COUNTIFS(Data!$C$14:$C$512,Y484)</f>
        <v>0</v>
      </c>
      <c r="AC484" s="81" t="b">
        <f t="shared" si="24"/>
        <v>0</v>
      </c>
      <c r="AD484" s="81"/>
      <c r="AE484" s="81"/>
    </row>
    <row r="485" spans="2:31" ht="15">
      <c r="B485" s="63">
        <f t="shared" si="23"/>
        <v>472</v>
      </c>
      <c r="C485" s="67"/>
      <c r="D485" s="67"/>
      <c r="E485" s="67"/>
      <c r="F485" s="67"/>
      <c r="G485" s="67"/>
      <c r="H485" s="67"/>
      <c r="I485" s="67"/>
      <c r="J485" s="67"/>
      <c r="Y485" s="91"/>
      <c r="Z485" s="81" t="str">
        <f t="shared" si="22"/>
        <v/>
      </c>
      <c r="AA485" s="81">
        <f>COUNTIFS(Data!$C$14:$C$512,Y485,Data!$D$14:$D$512,"Yes",Data!$E$14:$E$512,"Yes",Data!$F$14:$F$512,"Yes",Data!$G$14:$G$512,"Yes")</f>
        <v>0</v>
      </c>
      <c r="AB485" s="81">
        <f>COUNTIFS(Data!$C$14:$C$512,Y485)</f>
        <v>0</v>
      </c>
      <c r="AC485" s="81" t="b">
        <f t="shared" si="24"/>
        <v>0</v>
      </c>
      <c r="AD485" s="81"/>
      <c r="AE485" s="81"/>
    </row>
    <row r="486" spans="2:31" ht="15">
      <c r="B486" s="64">
        <f t="shared" si="23"/>
        <v>473</v>
      </c>
      <c r="C486" s="66"/>
      <c r="D486" s="66"/>
      <c r="E486" s="66"/>
      <c r="F486" s="66"/>
      <c r="G486" s="66"/>
      <c r="H486" s="66"/>
      <c r="I486" s="66"/>
      <c r="J486" s="66"/>
      <c r="Y486" s="91"/>
      <c r="Z486" s="81" t="str">
        <f t="shared" si="22"/>
        <v/>
      </c>
      <c r="AA486" s="81">
        <f>COUNTIFS(Data!$C$14:$C$512,Y486,Data!$D$14:$D$512,"Yes",Data!$E$14:$E$512,"Yes",Data!$F$14:$F$512,"Yes",Data!$G$14:$G$512,"Yes")</f>
        <v>0</v>
      </c>
      <c r="AB486" s="81">
        <f>COUNTIFS(Data!$C$14:$C$512,Y486)</f>
        <v>0</v>
      </c>
      <c r="AC486" s="81" t="b">
        <f t="shared" si="24"/>
        <v>0</v>
      </c>
      <c r="AD486" s="81"/>
      <c r="AE486" s="81"/>
    </row>
    <row r="487" spans="2:31" ht="15">
      <c r="B487" s="63">
        <f t="shared" si="23"/>
        <v>474</v>
      </c>
      <c r="C487" s="67"/>
      <c r="D487" s="67"/>
      <c r="E487" s="67"/>
      <c r="F487" s="67"/>
      <c r="G487" s="67"/>
      <c r="H487" s="67"/>
      <c r="I487" s="67"/>
      <c r="J487" s="67"/>
      <c r="Y487" s="91"/>
      <c r="Z487" s="81" t="str">
        <f t="shared" si="22"/>
        <v/>
      </c>
      <c r="AA487" s="81">
        <f>COUNTIFS(Data!$C$14:$C$512,Y487,Data!$D$14:$D$512,"Yes",Data!$E$14:$E$512,"Yes",Data!$F$14:$F$512,"Yes",Data!$G$14:$G$512,"Yes")</f>
        <v>0</v>
      </c>
      <c r="AB487" s="81">
        <f>COUNTIFS(Data!$C$14:$C$512,Y487)</f>
        <v>0</v>
      </c>
      <c r="AC487" s="81" t="b">
        <f t="shared" si="24"/>
        <v>0</v>
      </c>
      <c r="AD487" s="81"/>
      <c r="AE487" s="81"/>
    </row>
    <row r="488" spans="2:31" ht="15">
      <c r="B488" s="64">
        <f t="shared" si="23"/>
        <v>475</v>
      </c>
      <c r="C488" s="66"/>
      <c r="D488" s="66"/>
      <c r="E488" s="66"/>
      <c r="F488" s="66"/>
      <c r="G488" s="66"/>
      <c r="H488" s="66"/>
      <c r="I488" s="66"/>
      <c r="J488" s="66"/>
      <c r="Y488" s="91"/>
      <c r="Z488" s="81" t="str">
        <f t="shared" si="22"/>
        <v/>
      </c>
      <c r="AA488" s="81">
        <f>COUNTIFS(Data!$C$14:$C$512,Y488,Data!$D$14:$D$512,"Yes",Data!$E$14:$E$512,"Yes",Data!$F$14:$F$512,"Yes",Data!$G$14:$G$512,"Yes")</f>
        <v>0</v>
      </c>
      <c r="AB488" s="81">
        <f>COUNTIFS(Data!$C$14:$C$512,Y488)</f>
        <v>0</v>
      </c>
      <c r="AC488" s="81" t="b">
        <f t="shared" si="24"/>
        <v>0</v>
      </c>
      <c r="AD488" s="81"/>
      <c r="AE488" s="81"/>
    </row>
    <row r="489" spans="2:31" ht="15">
      <c r="B489" s="63">
        <f t="shared" si="23"/>
        <v>476</v>
      </c>
      <c r="C489" s="67"/>
      <c r="D489" s="67"/>
      <c r="E489" s="67"/>
      <c r="F489" s="67"/>
      <c r="G489" s="67"/>
      <c r="H489" s="67"/>
      <c r="I489" s="67"/>
      <c r="J489" s="67"/>
      <c r="Y489" s="91"/>
      <c r="Z489" s="81" t="str">
        <f t="shared" si="22"/>
        <v/>
      </c>
      <c r="AA489" s="81">
        <f>COUNTIFS(Data!$C$14:$C$512,Y489,Data!$D$14:$D$512,"Yes",Data!$E$14:$E$512,"Yes",Data!$F$14:$F$512,"Yes",Data!$G$14:$G$512,"Yes")</f>
        <v>0</v>
      </c>
      <c r="AB489" s="81">
        <f>COUNTIFS(Data!$C$14:$C$512,Y489)</f>
        <v>0</v>
      </c>
      <c r="AC489" s="81" t="b">
        <f t="shared" si="24"/>
        <v>0</v>
      </c>
      <c r="AD489" s="81"/>
      <c r="AE489" s="81"/>
    </row>
    <row r="490" spans="2:31" ht="15">
      <c r="B490" s="64">
        <f t="shared" si="23"/>
        <v>477</v>
      </c>
      <c r="C490" s="66"/>
      <c r="D490" s="66"/>
      <c r="E490" s="66"/>
      <c r="F490" s="66"/>
      <c r="G490" s="66"/>
      <c r="H490" s="66"/>
      <c r="I490" s="66"/>
      <c r="J490" s="66"/>
      <c r="Y490" s="91"/>
      <c r="Z490" s="81" t="str">
        <f t="shared" si="22"/>
        <v/>
      </c>
      <c r="AA490" s="81">
        <f>COUNTIFS(Data!$C$14:$C$512,Y490,Data!$D$14:$D$512,"Yes",Data!$E$14:$E$512,"Yes",Data!$F$14:$F$512,"Yes",Data!$G$14:$G$512,"Yes")</f>
        <v>0</v>
      </c>
      <c r="AB490" s="81">
        <f>COUNTIFS(Data!$C$14:$C$512,Y490)</f>
        <v>0</v>
      </c>
      <c r="AC490" s="81" t="b">
        <f t="shared" si="24"/>
        <v>0</v>
      </c>
      <c r="AD490" s="81"/>
      <c r="AE490" s="81"/>
    </row>
    <row r="491" spans="2:31" ht="15">
      <c r="B491" s="63">
        <f t="shared" si="23"/>
        <v>478</v>
      </c>
      <c r="C491" s="67"/>
      <c r="D491" s="67"/>
      <c r="E491" s="67"/>
      <c r="F491" s="67"/>
      <c r="G491" s="67"/>
      <c r="H491" s="67"/>
      <c r="I491" s="67"/>
      <c r="J491" s="67"/>
      <c r="Y491" s="91"/>
      <c r="Z491" s="81" t="str">
        <f t="shared" si="22"/>
        <v/>
      </c>
      <c r="AA491" s="81">
        <f>COUNTIFS(Data!$C$14:$C$512,Y491,Data!$D$14:$D$512,"Yes",Data!$E$14:$E$512,"Yes",Data!$F$14:$F$512,"Yes",Data!$G$14:$G$512,"Yes")</f>
        <v>0</v>
      </c>
      <c r="AB491" s="81">
        <f>COUNTIFS(Data!$C$14:$C$512,Y491)</f>
        <v>0</v>
      </c>
      <c r="AC491" s="81" t="b">
        <f t="shared" si="24"/>
        <v>0</v>
      </c>
      <c r="AD491" s="81"/>
      <c r="AE491" s="81"/>
    </row>
    <row r="492" spans="2:31" ht="15">
      <c r="B492" s="64">
        <f t="shared" si="23"/>
        <v>479</v>
      </c>
      <c r="C492" s="66"/>
      <c r="D492" s="66"/>
      <c r="E492" s="66"/>
      <c r="F492" s="66"/>
      <c r="G492" s="66"/>
      <c r="H492" s="66"/>
      <c r="I492" s="66"/>
      <c r="J492" s="66"/>
      <c r="Y492" s="91"/>
      <c r="Z492" s="81" t="str">
        <f t="shared" si="22"/>
        <v/>
      </c>
      <c r="AA492" s="81">
        <f>COUNTIFS(Data!$C$14:$C$512,Y492,Data!$D$14:$D$512,"Yes",Data!$E$14:$E$512,"Yes",Data!$F$14:$F$512,"Yes",Data!$G$14:$G$512,"Yes")</f>
        <v>0</v>
      </c>
      <c r="AB492" s="81">
        <f>COUNTIFS(Data!$C$14:$C$512,Y492)</f>
        <v>0</v>
      </c>
      <c r="AC492" s="81" t="b">
        <f t="shared" si="24"/>
        <v>0</v>
      </c>
      <c r="AD492" s="81"/>
      <c r="AE492" s="81"/>
    </row>
    <row r="493" spans="2:31" ht="15">
      <c r="B493" s="63">
        <f t="shared" si="23"/>
        <v>480</v>
      </c>
      <c r="C493" s="67"/>
      <c r="D493" s="67"/>
      <c r="E493" s="67"/>
      <c r="F493" s="67"/>
      <c r="G493" s="67"/>
      <c r="H493" s="67"/>
      <c r="I493" s="67"/>
      <c r="J493" s="67"/>
      <c r="Y493" s="91"/>
      <c r="Z493" s="81" t="str">
        <f t="shared" si="22"/>
        <v/>
      </c>
      <c r="AA493" s="81">
        <f>COUNTIFS(Data!$C$14:$C$512,Y493,Data!$D$14:$D$512,"Yes",Data!$E$14:$E$512,"Yes",Data!$F$14:$F$512,"Yes",Data!$G$14:$G$512,"Yes")</f>
        <v>0</v>
      </c>
      <c r="AB493" s="81">
        <f>COUNTIFS(Data!$C$14:$C$512,Y493)</f>
        <v>0</v>
      </c>
      <c r="AC493" s="81" t="b">
        <f t="shared" si="24"/>
        <v>0</v>
      </c>
      <c r="AD493" s="81"/>
      <c r="AE493" s="81"/>
    </row>
    <row r="494" spans="2:31" ht="15">
      <c r="B494" s="64">
        <f t="shared" si="23"/>
        <v>481</v>
      </c>
      <c r="C494" s="66"/>
      <c r="D494" s="66"/>
      <c r="E494" s="66"/>
      <c r="F494" s="66"/>
      <c r="G494" s="66"/>
      <c r="H494" s="66"/>
      <c r="I494" s="66"/>
      <c r="J494" s="66"/>
      <c r="Y494" s="91"/>
      <c r="Z494" s="81" t="str">
        <f t="shared" si="22"/>
        <v/>
      </c>
      <c r="AA494" s="81">
        <f>COUNTIFS(Data!$C$14:$C$512,Y494,Data!$D$14:$D$512,"Yes",Data!$E$14:$E$512,"Yes",Data!$F$14:$F$512,"Yes",Data!$G$14:$G$512,"Yes")</f>
        <v>0</v>
      </c>
      <c r="AB494" s="81">
        <f>COUNTIFS(Data!$C$14:$C$512,Y494)</f>
        <v>0</v>
      </c>
      <c r="AC494" s="81" t="b">
        <f t="shared" si="24"/>
        <v>0</v>
      </c>
      <c r="AD494" s="81"/>
      <c r="AE494" s="81"/>
    </row>
    <row r="495" spans="2:31" ht="15">
      <c r="B495" s="63">
        <f t="shared" si="23"/>
        <v>482</v>
      </c>
      <c r="C495" s="67"/>
      <c r="D495" s="67"/>
      <c r="E495" s="67"/>
      <c r="F495" s="67"/>
      <c r="G495" s="67"/>
      <c r="H495" s="67"/>
      <c r="I495" s="67"/>
      <c r="J495" s="67"/>
      <c r="Y495" s="91"/>
      <c r="Z495" s="81" t="str">
        <f t="shared" si="22"/>
        <v/>
      </c>
      <c r="AA495" s="81">
        <f>COUNTIFS(Data!$C$14:$C$512,Y495,Data!$D$14:$D$512,"Yes",Data!$E$14:$E$512,"Yes",Data!$F$14:$F$512,"Yes",Data!$G$14:$G$512,"Yes")</f>
        <v>0</v>
      </c>
      <c r="AB495" s="81">
        <f>COUNTIFS(Data!$C$14:$C$512,Y495)</f>
        <v>0</v>
      </c>
      <c r="AC495" s="81" t="b">
        <f t="shared" si="24"/>
        <v>0</v>
      </c>
      <c r="AD495" s="81"/>
      <c r="AE495" s="81"/>
    </row>
    <row r="496" spans="2:31" ht="15">
      <c r="B496" s="64">
        <f t="shared" si="23"/>
        <v>483</v>
      </c>
      <c r="C496" s="66"/>
      <c r="D496" s="66"/>
      <c r="E496" s="66"/>
      <c r="F496" s="66"/>
      <c r="G496" s="66"/>
      <c r="H496" s="66"/>
      <c r="I496" s="66"/>
      <c r="J496" s="66"/>
      <c r="Y496" s="91"/>
      <c r="Z496" s="81" t="str">
        <f t="shared" si="22"/>
        <v/>
      </c>
      <c r="AA496" s="81">
        <f>COUNTIFS(Data!$C$14:$C$512,Y496,Data!$D$14:$D$512,"Yes",Data!$E$14:$E$512,"Yes",Data!$F$14:$F$512,"Yes",Data!$G$14:$G$512,"Yes")</f>
        <v>0</v>
      </c>
      <c r="AB496" s="81">
        <f>COUNTIFS(Data!$C$14:$C$512,Y496)</f>
        <v>0</v>
      </c>
      <c r="AC496" s="81" t="b">
        <f t="shared" si="24"/>
        <v>0</v>
      </c>
      <c r="AD496" s="81"/>
      <c r="AE496" s="81"/>
    </row>
    <row r="497" spans="2:31" ht="15">
      <c r="B497" s="63">
        <f t="shared" si="23"/>
        <v>484</v>
      </c>
      <c r="C497" s="67"/>
      <c r="D497" s="67"/>
      <c r="E497" s="67"/>
      <c r="F497" s="67"/>
      <c r="G497" s="67"/>
      <c r="H497" s="67"/>
      <c r="I497" s="67"/>
      <c r="J497" s="67"/>
      <c r="Y497" s="91"/>
      <c r="Z497" s="81" t="str">
        <f t="shared" si="22"/>
        <v/>
      </c>
      <c r="AA497" s="81">
        <f>COUNTIFS(Data!$C$14:$C$512,Y497,Data!$D$14:$D$512,"Yes",Data!$E$14:$E$512,"Yes",Data!$F$14:$F$512,"Yes",Data!$G$14:$G$512,"Yes")</f>
        <v>0</v>
      </c>
      <c r="AB497" s="81">
        <f>COUNTIFS(Data!$C$14:$C$512,Y497)</f>
        <v>0</v>
      </c>
      <c r="AC497" s="81" t="b">
        <f t="shared" si="24"/>
        <v>0</v>
      </c>
      <c r="AD497" s="81"/>
      <c r="AE497" s="81"/>
    </row>
    <row r="498" spans="2:31" ht="15">
      <c r="B498" s="64">
        <f t="shared" si="23"/>
        <v>485</v>
      </c>
      <c r="C498" s="66"/>
      <c r="D498" s="66"/>
      <c r="E498" s="66"/>
      <c r="F498" s="66"/>
      <c r="G498" s="66"/>
      <c r="H498" s="66"/>
      <c r="I498" s="66"/>
      <c r="J498" s="66"/>
      <c r="Y498" s="91"/>
      <c r="Z498" s="81" t="str">
        <f t="shared" si="22"/>
        <v/>
      </c>
      <c r="AA498" s="81">
        <f>COUNTIFS(Data!$C$14:$C$512,Y498,Data!$D$14:$D$512,"Yes",Data!$E$14:$E$512,"Yes",Data!$F$14:$F$512,"Yes",Data!$G$14:$G$512,"Yes")</f>
        <v>0</v>
      </c>
      <c r="AB498" s="81">
        <f>COUNTIFS(Data!$C$14:$C$512,Y498)</f>
        <v>0</v>
      </c>
      <c r="AC498" s="81" t="b">
        <f t="shared" si="24"/>
        <v>0</v>
      </c>
      <c r="AD498" s="81"/>
      <c r="AE498" s="81"/>
    </row>
    <row r="499" spans="2:31" ht="15">
      <c r="B499" s="63">
        <f t="shared" si="23"/>
        <v>486</v>
      </c>
      <c r="C499" s="67"/>
      <c r="D499" s="67"/>
      <c r="E499" s="67"/>
      <c r="F499" s="67"/>
      <c r="G499" s="67"/>
      <c r="H499" s="67"/>
      <c r="I499" s="67"/>
      <c r="J499" s="67"/>
      <c r="Y499" s="91"/>
      <c r="Z499" s="81" t="str">
        <f t="shared" si="22"/>
        <v/>
      </c>
      <c r="AA499" s="81">
        <f>COUNTIFS(Data!$C$14:$C$512,Y499,Data!$D$14:$D$512,"Yes",Data!$E$14:$E$512,"Yes",Data!$F$14:$F$512,"Yes",Data!$G$14:$G$512,"Yes")</f>
        <v>0</v>
      </c>
      <c r="AB499" s="81">
        <f>COUNTIFS(Data!$C$14:$C$512,Y499)</f>
        <v>0</v>
      </c>
      <c r="AC499" s="81" t="b">
        <f t="shared" si="24"/>
        <v>0</v>
      </c>
      <c r="AD499" s="81"/>
      <c r="AE499" s="81"/>
    </row>
    <row r="500" spans="2:31" ht="15">
      <c r="B500" s="64">
        <f t="shared" si="23"/>
        <v>487</v>
      </c>
      <c r="C500" s="66"/>
      <c r="D500" s="66"/>
      <c r="E500" s="66"/>
      <c r="F500" s="66"/>
      <c r="G500" s="66"/>
      <c r="H500" s="66"/>
      <c r="I500" s="66"/>
      <c r="J500" s="66"/>
      <c r="Y500" s="91"/>
      <c r="Z500" s="81" t="str">
        <f t="shared" si="22"/>
        <v/>
      </c>
      <c r="AA500" s="81">
        <f>COUNTIFS(Data!$C$14:$C$512,Y500,Data!$D$14:$D$512,"Yes",Data!$E$14:$E$512,"Yes",Data!$F$14:$F$512,"Yes",Data!$G$14:$G$512,"Yes")</f>
        <v>0</v>
      </c>
      <c r="AB500" s="81">
        <f>COUNTIFS(Data!$C$14:$C$512,Y500)</f>
        <v>0</v>
      </c>
      <c r="AC500" s="81" t="b">
        <f t="shared" si="24"/>
        <v>0</v>
      </c>
      <c r="AD500" s="81"/>
      <c r="AE500" s="81"/>
    </row>
    <row r="501" spans="2:31" ht="15">
      <c r="B501" s="63">
        <f t="shared" si="23"/>
        <v>488</v>
      </c>
      <c r="C501" s="67"/>
      <c r="D501" s="67"/>
      <c r="E501" s="67"/>
      <c r="F501" s="67"/>
      <c r="G501" s="67"/>
      <c r="H501" s="67"/>
      <c r="I501" s="67"/>
      <c r="J501" s="67"/>
      <c r="Y501" s="91"/>
      <c r="Z501" s="81" t="str">
        <f t="shared" si="22"/>
        <v/>
      </c>
      <c r="AA501" s="81">
        <f>COUNTIFS(Data!$C$14:$C$512,Y501,Data!$D$14:$D$512,"Yes",Data!$E$14:$E$512,"Yes",Data!$F$14:$F$512,"Yes",Data!$G$14:$G$512,"Yes")</f>
        <v>0</v>
      </c>
      <c r="AB501" s="81">
        <f>COUNTIFS(Data!$C$14:$C$512,Y501)</f>
        <v>0</v>
      </c>
      <c r="AC501" s="81" t="b">
        <f t="shared" si="24"/>
        <v>0</v>
      </c>
      <c r="AD501" s="81"/>
      <c r="AE501" s="81"/>
    </row>
    <row r="502" spans="2:31" ht="15">
      <c r="B502" s="64">
        <f t="shared" si="23"/>
        <v>489</v>
      </c>
      <c r="C502" s="66"/>
      <c r="D502" s="66"/>
      <c r="E502" s="66"/>
      <c r="F502" s="66"/>
      <c r="G502" s="66"/>
      <c r="H502" s="66"/>
      <c r="I502" s="66"/>
      <c r="J502" s="66"/>
      <c r="Y502" s="91"/>
      <c r="Z502" s="81" t="str">
        <f t="shared" si="22"/>
        <v/>
      </c>
      <c r="AA502" s="81">
        <f>COUNTIFS(Data!$C$14:$C$512,Y502,Data!$D$14:$D$512,"Yes",Data!$E$14:$E$512,"Yes",Data!$F$14:$F$512,"Yes",Data!$G$14:$G$512,"Yes")</f>
        <v>0</v>
      </c>
      <c r="AB502" s="81">
        <f>COUNTIFS(Data!$C$14:$C$512,Y502)</f>
        <v>0</v>
      </c>
      <c r="AC502" s="81" t="b">
        <f t="shared" si="24"/>
        <v>0</v>
      </c>
      <c r="AD502" s="81"/>
      <c r="AE502" s="81"/>
    </row>
    <row r="503" spans="2:31" ht="15">
      <c r="B503" s="63">
        <f t="shared" si="23"/>
        <v>490</v>
      </c>
      <c r="C503" s="67"/>
      <c r="D503" s="67"/>
      <c r="E503" s="67"/>
      <c r="F503" s="67"/>
      <c r="G503" s="67"/>
      <c r="H503" s="67"/>
      <c r="I503" s="67"/>
      <c r="J503" s="67"/>
      <c r="Y503" s="91"/>
      <c r="Z503" s="81" t="str">
        <f t="shared" si="22"/>
        <v/>
      </c>
      <c r="AA503" s="81">
        <f>COUNTIFS(Data!$C$14:$C$512,Y503,Data!$D$14:$D$512,"Yes",Data!$E$14:$E$512,"Yes",Data!$F$14:$F$512,"Yes",Data!$G$14:$G$512,"Yes")</f>
        <v>0</v>
      </c>
      <c r="AB503" s="81">
        <f>COUNTIFS(Data!$C$14:$C$512,Y503)</f>
        <v>0</v>
      </c>
      <c r="AC503" s="81" t="b">
        <f t="shared" si="24"/>
        <v>0</v>
      </c>
      <c r="AD503" s="81"/>
      <c r="AE503" s="81"/>
    </row>
    <row r="504" spans="2:31" ht="15">
      <c r="B504" s="64">
        <f t="shared" si="23"/>
        <v>491</v>
      </c>
      <c r="C504" s="66"/>
      <c r="D504" s="66"/>
      <c r="E504" s="66"/>
      <c r="F504" s="66"/>
      <c r="G504" s="66"/>
      <c r="H504" s="66"/>
      <c r="I504" s="66"/>
      <c r="J504" s="66"/>
      <c r="Y504" s="91"/>
      <c r="Z504" s="81" t="str">
        <f t="shared" si="22"/>
        <v/>
      </c>
      <c r="AA504" s="81">
        <f>COUNTIFS(Data!$C$14:$C$512,Y504,Data!$D$14:$D$512,"Yes",Data!$E$14:$E$512,"Yes",Data!$F$14:$F$512,"Yes",Data!$G$14:$G$512,"Yes")</f>
        <v>0</v>
      </c>
      <c r="AB504" s="81">
        <f>COUNTIFS(Data!$C$14:$C$512,Y504)</f>
        <v>0</v>
      </c>
      <c r="AC504" s="81" t="b">
        <f t="shared" si="24"/>
        <v>0</v>
      </c>
      <c r="AD504" s="81"/>
      <c r="AE504" s="81"/>
    </row>
    <row r="505" spans="2:31" ht="15">
      <c r="B505" s="63">
        <f t="shared" si="23"/>
        <v>492</v>
      </c>
      <c r="C505" s="67"/>
      <c r="D505" s="67"/>
      <c r="E505" s="67"/>
      <c r="F505" s="67"/>
      <c r="G505" s="67"/>
      <c r="H505" s="67"/>
      <c r="I505" s="67"/>
      <c r="J505" s="67"/>
      <c r="Y505" s="91"/>
      <c r="Z505" s="81" t="str">
        <f t="shared" si="22"/>
        <v/>
      </c>
      <c r="AA505" s="81">
        <f>COUNTIFS(Data!$C$14:$C$512,Y505,Data!$D$14:$D$512,"Yes",Data!$E$14:$E$512,"Yes",Data!$F$14:$F$512,"Yes",Data!$G$14:$G$512,"Yes")</f>
        <v>0</v>
      </c>
      <c r="AB505" s="81">
        <f>COUNTIFS(Data!$C$14:$C$512,Y505)</f>
        <v>0</v>
      </c>
      <c r="AC505" s="81" t="b">
        <f t="shared" si="24"/>
        <v>0</v>
      </c>
      <c r="AD505" s="81"/>
      <c r="AE505" s="81"/>
    </row>
    <row r="506" spans="2:31" ht="15">
      <c r="B506" s="64">
        <f t="shared" si="23"/>
        <v>493</v>
      </c>
      <c r="C506" s="66"/>
      <c r="D506" s="66"/>
      <c r="E506" s="66"/>
      <c r="F506" s="66"/>
      <c r="G506" s="66"/>
      <c r="H506" s="66"/>
      <c r="I506" s="66"/>
      <c r="J506" s="66"/>
      <c r="Y506" s="91"/>
      <c r="Z506" s="81" t="str">
        <f t="shared" si="22"/>
        <v/>
      </c>
      <c r="AA506" s="81">
        <f>COUNTIFS(Data!$C$14:$C$512,Y506,Data!$D$14:$D$512,"Yes",Data!$E$14:$E$512,"Yes",Data!$F$14:$F$512,"Yes",Data!$G$14:$G$512,"Yes")</f>
        <v>0</v>
      </c>
      <c r="AB506" s="81">
        <f>COUNTIFS(Data!$C$14:$C$512,Y506)</f>
        <v>0</v>
      </c>
      <c r="AC506" s="81" t="b">
        <f t="shared" si="24"/>
        <v>0</v>
      </c>
      <c r="AD506" s="81"/>
      <c r="AE506" s="81"/>
    </row>
    <row r="507" spans="2:31" ht="15">
      <c r="B507" s="63">
        <f t="shared" si="23"/>
        <v>494</v>
      </c>
      <c r="C507" s="67"/>
      <c r="D507" s="67"/>
      <c r="E507" s="67"/>
      <c r="F507" s="67"/>
      <c r="G507" s="67"/>
      <c r="H507" s="67"/>
      <c r="I507" s="67"/>
      <c r="J507" s="67"/>
      <c r="Y507" s="91"/>
      <c r="Z507" s="81" t="str">
        <f t="shared" si="22"/>
        <v/>
      </c>
      <c r="AA507" s="81">
        <f>COUNTIFS(Data!$C$14:$C$512,Y507,Data!$D$14:$D$512,"Yes",Data!$E$14:$E$512,"Yes",Data!$F$14:$F$512,"Yes",Data!$G$14:$G$512,"Yes")</f>
        <v>0</v>
      </c>
      <c r="AB507" s="81">
        <f>COUNTIFS(Data!$C$14:$C$512,Y507)</f>
        <v>0</v>
      </c>
      <c r="AC507" s="81" t="b">
        <f t="shared" si="24"/>
        <v>0</v>
      </c>
      <c r="AD507" s="81"/>
      <c r="AE507" s="81"/>
    </row>
    <row r="508" spans="2:31" ht="15">
      <c r="B508" s="64">
        <f t="shared" si="23"/>
        <v>495</v>
      </c>
      <c r="C508" s="66"/>
      <c r="D508" s="66"/>
      <c r="E508" s="66"/>
      <c r="F508" s="66"/>
      <c r="G508" s="66"/>
      <c r="H508" s="66"/>
      <c r="I508" s="66"/>
      <c r="J508" s="66"/>
      <c r="Y508" s="91"/>
      <c r="Z508" s="81" t="str">
        <f t="shared" si="22"/>
        <v/>
      </c>
      <c r="AA508" s="81">
        <f>COUNTIFS(Data!$C$14:$C$512,Y508,Data!$D$14:$D$512,"Yes",Data!$E$14:$E$512,"Yes",Data!$F$14:$F$512,"Yes",Data!$G$14:$G$512,"Yes")</f>
        <v>0</v>
      </c>
      <c r="AB508" s="81">
        <f>COUNTIFS(Data!$C$14:$C$512,Y508)</f>
        <v>0</v>
      </c>
      <c r="AC508" s="81" t="b">
        <f t="shared" si="24"/>
        <v>0</v>
      </c>
      <c r="AD508" s="81"/>
      <c r="AE508" s="81"/>
    </row>
    <row r="509" spans="2:31" ht="15">
      <c r="B509" s="63">
        <f t="shared" si="23"/>
        <v>496</v>
      </c>
      <c r="C509" s="67"/>
      <c r="D509" s="67"/>
      <c r="E509" s="67"/>
      <c r="F509" s="67"/>
      <c r="G509" s="67"/>
      <c r="H509" s="67"/>
      <c r="I509" s="67"/>
      <c r="J509" s="67"/>
      <c r="Y509" s="91"/>
      <c r="Z509" s="81" t="str">
        <f t="shared" si="22"/>
        <v/>
      </c>
      <c r="AA509" s="81">
        <f>COUNTIFS(Data!$C$14:$C$512,Y509,Data!$D$14:$D$512,"Yes",Data!$E$14:$E$512,"Yes",Data!$F$14:$F$512,"Yes",Data!$G$14:$G$512,"Yes")</f>
        <v>0</v>
      </c>
      <c r="AB509" s="81">
        <f>COUNTIFS(Data!$C$14:$C$512,Y509)</f>
        <v>0</v>
      </c>
      <c r="AC509" s="81" t="b">
        <f t="shared" si="24"/>
        <v>0</v>
      </c>
      <c r="AD509" s="81"/>
      <c r="AE509" s="81"/>
    </row>
    <row r="510" spans="2:31" ht="15">
      <c r="B510" s="64">
        <f t="shared" si="23"/>
        <v>497</v>
      </c>
      <c r="C510" s="66"/>
      <c r="D510" s="66"/>
      <c r="E510" s="66"/>
      <c r="F510" s="66"/>
      <c r="G510" s="66"/>
      <c r="H510" s="66"/>
      <c r="I510" s="66"/>
      <c r="J510" s="66"/>
      <c r="Y510" s="91"/>
      <c r="Z510" s="81" t="str">
        <f t="shared" si="22"/>
        <v/>
      </c>
      <c r="AA510" s="81">
        <f>COUNTIFS(Data!$C$14:$C$512,Y510,Data!$D$14:$D$512,"Yes",Data!$E$14:$E$512,"Yes",Data!$F$14:$F$512,"Yes",Data!$G$14:$G$512,"Yes")</f>
        <v>0</v>
      </c>
      <c r="AB510" s="81">
        <f>COUNTIFS(Data!$C$14:$C$512,Y510)</f>
        <v>0</v>
      </c>
      <c r="AC510" s="81" t="b">
        <f t="shared" si="24"/>
        <v>0</v>
      </c>
      <c r="AD510" s="81"/>
      <c r="AE510" s="81"/>
    </row>
    <row r="511" spans="2:31" ht="15">
      <c r="B511" s="63">
        <f t="shared" si="23"/>
        <v>498</v>
      </c>
      <c r="C511" s="67"/>
      <c r="D511" s="67"/>
      <c r="E511" s="67"/>
      <c r="F511" s="67"/>
      <c r="G511" s="67"/>
      <c r="H511" s="67"/>
      <c r="I511" s="67"/>
      <c r="J511" s="67"/>
      <c r="Y511" s="91"/>
      <c r="Z511" s="81" t="str">
        <f t="shared" si="22"/>
        <v/>
      </c>
      <c r="AA511" s="81">
        <f>COUNTIFS(Data!$C$14:$C$512,Y511,Data!$D$14:$D$512,"Yes",Data!$E$14:$E$512,"Yes",Data!$F$14:$F$512,"Yes",Data!$G$14:$G$512,"Yes")</f>
        <v>0</v>
      </c>
      <c r="AB511" s="81">
        <f>COUNTIFS(Data!$C$14:$C$512,Y511)</f>
        <v>0</v>
      </c>
      <c r="AC511" s="81" t="b">
        <f t="shared" si="24"/>
        <v>0</v>
      </c>
      <c r="AD511" s="81"/>
      <c r="AE511" s="81"/>
    </row>
    <row r="512" spans="2:31" ht="15">
      <c r="B512" s="64">
        <f t="shared" si="23"/>
        <v>499</v>
      </c>
      <c r="C512" s="66"/>
      <c r="D512" s="66"/>
      <c r="E512" s="66"/>
      <c r="F512" s="66"/>
      <c r="G512" s="66"/>
      <c r="H512" s="66"/>
      <c r="I512" s="66"/>
      <c r="J512" s="66"/>
      <c r="Y512" s="91"/>
      <c r="Z512" s="81" t="str">
        <f t="shared" si="22"/>
        <v/>
      </c>
      <c r="AA512" s="81">
        <f>COUNTIFS(Data!$C$14:$C$512,Y512,Data!$D$14:$D$512,"Yes",Data!$E$14:$E$512,"Yes",Data!$F$14:$F$512,"Yes",Data!$G$14:$G$512,"Yes")</f>
        <v>0</v>
      </c>
      <c r="AB512" s="81">
        <f>COUNTIFS(Data!$C$14:$C$512,Y512)</f>
        <v>0</v>
      </c>
      <c r="AC512" s="81" t="b">
        <f t="shared" si="24"/>
        <v>0</v>
      </c>
      <c r="AD512" s="81"/>
      <c r="AE512" s="81"/>
    </row>
  </sheetData>
  <sheetProtection password="DE45" sheet="1" objects="1" scenarios="1" formatColumns="0" formatRows="0"/>
  <dataValidations count="2">
    <dataValidation type="list" allowBlank="1" showErrorMessage="1" sqref="D14:G512">
      <formula1>YN_List</formula1>
    </dataValidation>
    <dataValidation type="whole" operator="greaterThanOrEqual" allowBlank="1" showErrorMessage="1" sqref="B14:C512">
      <formula1>0</formula1>
    </dataValidation>
  </dataValidations>
  <hyperlinks>
    <hyperlink ref="F4" location="Indicator!A1" display="View indica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3"/>
  <sheetViews>
    <sheetView workbookViewId="0" topLeftCell="A1">
      <selection activeCell="A1" sqref="A1:M1"/>
    </sheetView>
  </sheetViews>
  <sheetFormatPr defaultColWidth="9.140625" defaultRowHeight="15"/>
  <cols>
    <col min="1" max="1" width="43.57421875" style="0" bestFit="1" customWidth="1"/>
    <col min="2" max="5" width="30.7109375" style="0" customWidth="1"/>
    <col min="6" max="6" width="32.421875" style="0" customWidth="1"/>
    <col min="7" max="7" width="14.421875" style="0" customWidth="1"/>
    <col min="8" max="8" width="15.57421875" style="0" customWidth="1"/>
    <col min="9" max="9" width="19.00390625" style="0" customWidth="1"/>
    <col min="10" max="10" width="37.421875" style="0" customWidth="1"/>
    <col min="11" max="11" width="20.28125" style="0" customWidth="1"/>
    <col min="12" max="12" width="22.140625" style="0" customWidth="1"/>
    <col min="13" max="13" width="19.57421875" style="0" customWidth="1"/>
    <col min="14" max="14" width="0.9921875" style="0" customWidth="1"/>
    <col min="15" max="15" width="19.8515625" style="0" customWidth="1"/>
    <col min="16" max="16" width="21.7109375" style="0" customWidth="1"/>
    <col min="17" max="17" width="12.140625" style="0" customWidth="1"/>
  </cols>
  <sheetData>
    <row r="1" spans="1:17" ht="45" customHeight="1">
      <c r="A1" s="96" t="str">
        <f>CONCATENATE("Collated data for National QUM Indicator ",Indicator_number,": ",Indicator_name)</f>
        <v>Collated data for National QUM Indicator 3.4: Percentage of paediatric medication orders that include the correct dose per kilogram (or body surface area) AND an effective and safe total dose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34"/>
      <c r="O1" s="2"/>
      <c r="P1" s="2"/>
      <c r="Q1" s="2"/>
    </row>
    <row r="2" spans="1:17" ht="26.25" customHeight="1">
      <c r="A2" s="82" t="s">
        <v>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  <c r="P2" s="1"/>
      <c r="Q2" s="1"/>
    </row>
    <row r="3" spans="1:17" ht="9" customHeight="1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8"/>
      <c r="P3" s="8"/>
      <c r="Q3" s="8"/>
    </row>
    <row r="4" spans="1:17" ht="15.75">
      <c r="A4" s="11" t="s">
        <v>0</v>
      </c>
      <c r="B4" s="57" t="str">
        <f>IF(ISBLANK(Hospital_name),"",Hospital_name)</f>
        <v/>
      </c>
      <c r="C4" s="13"/>
      <c r="D4" s="61"/>
      <c r="E4" s="28"/>
      <c r="F4" s="29"/>
      <c r="G4" s="29"/>
      <c r="H4" s="29"/>
      <c r="I4" s="30"/>
      <c r="J4" s="30"/>
      <c r="K4" s="30"/>
      <c r="L4" s="31"/>
      <c r="M4" s="31"/>
      <c r="N4" s="31"/>
      <c r="O4" s="3"/>
      <c r="P4" s="3"/>
      <c r="Q4" s="3"/>
    </row>
    <row r="5" spans="1:17" ht="15.75">
      <c r="A5" s="11" t="s">
        <v>50</v>
      </c>
      <c r="B5" s="57" t="str">
        <f>IF(ISBLANK(Adult_bed_number),"",Adult_bed_number)</f>
        <v/>
      </c>
      <c r="D5" s="11" t="s">
        <v>38</v>
      </c>
      <c r="E5" s="89" t="str">
        <f>IF(ISBLANK(Audit_date),"",Audit_date)</f>
        <v/>
      </c>
      <c r="G5" s="33"/>
      <c r="H5" s="33"/>
      <c r="I5" s="30"/>
      <c r="J5" s="30"/>
      <c r="K5" s="30"/>
      <c r="L5" s="31"/>
      <c r="M5" s="31"/>
      <c r="N5" s="31"/>
      <c r="O5" s="3"/>
      <c r="P5" s="3"/>
      <c r="Q5" s="3"/>
    </row>
    <row r="6" spans="1:14" ht="15.75">
      <c r="A6" s="13"/>
      <c r="B6" s="13"/>
      <c r="C6" s="13"/>
      <c r="D6" s="61"/>
      <c r="E6" s="32"/>
      <c r="F6" s="33"/>
      <c r="G6" s="33"/>
      <c r="H6" s="33"/>
      <c r="I6" s="30"/>
      <c r="J6" s="30"/>
      <c r="K6" s="30"/>
      <c r="L6" s="31"/>
      <c r="M6" s="13"/>
      <c r="N6" s="13"/>
    </row>
    <row r="7" spans="1:14" ht="16.5" thickBot="1">
      <c r="A7" s="20"/>
      <c r="B7" s="20"/>
      <c r="C7" s="13"/>
      <c r="D7" s="61"/>
      <c r="E7" s="32"/>
      <c r="F7" s="33"/>
      <c r="G7" s="33"/>
      <c r="H7" s="33"/>
      <c r="I7" s="30"/>
      <c r="J7" s="30"/>
      <c r="K7" s="30"/>
      <c r="L7" s="31"/>
      <c r="M7" s="13"/>
      <c r="N7" s="13"/>
    </row>
    <row r="8" spans="1:13" ht="63.75" thickBot="1">
      <c r="A8" s="58" t="s">
        <v>47</v>
      </c>
      <c r="B8" s="62" t="s">
        <v>65</v>
      </c>
      <c r="C8" s="58" t="s">
        <v>11</v>
      </c>
      <c r="D8" s="58" t="s">
        <v>76</v>
      </c>
      <c r="E8" s="13"/>
      <c r="F8" s="13"/>
      <c r="G8" s="13"/>
      <c r="H8" s="61"/>
      <c r="I8" s="13"/>
      <c r="J8" s="13"/>
      <c r="K8" s="13"/>
      <c r="L8" s="13"/>
      <c r="M8" s="13"/>
    </row>
    <row r="9" spans="1:13" ht="20.25" customHeight="1" thickBot="1">
      <c r="A9" s="59">
        <f>COUNT(Data!C14:C512)</f>
        <v>0</v>
      </c>
      <c r="B9" s="57">
        <f>MAX(Data!C14:C512)</f>
        <v>0</v>
      </c>
      <c r="C9" s="58" t="s">
        <v>49</v>
      </c>
      <c r="D9" s="59">
        <f>COUNTIFS(Data!D14:D512,"Yes",Data!E14:E512,"Yes",Data!F14:F512,"Yes",Data!G14:G512,"Yes")</f>
        <v>0</v>
      </c>
      <c r="E9" s="13"/>
      <c r="K9" s="13"/>
      <c r="L9" s="13"/>
      <c r="M9" s="13"/>
    </row>
    <row r="10" spans="1:13" ht="32.25" thickBot="1">
      <c r="A10" s="13"/>
      <c r="C10" s="58" t="s">
        <v>77</v>
      </c>
      <c r="D10" s="60" t="str">
        <f aca="true" t="shared" si="0" ref="D10">IF(Total_Audits=0,"",D9/Total_Audits)</f>
        <v/>
      </c>
      <c r="E10" s="13"/>
      <c r="K10" s="13"/>
      <c r="L10" s="13"/>
      <c r="M10" s="13"/>
    </row>
    <row r="11" spans="1:13" ht="15">
      <c r="A11" s="13"/>
      <c r="B11" s="13"/>
      <c r="C11" s="13"/>
      <c r="E11" s="13"/>
      <c r="K11" s="13"/>
      <c r="L11" s="13"/>
      <c r="M11" s="13"/>
    </row>
    <row r="12" spans="1:13" ht="15">
      <c r="A12" s="13"/>
      <c r="B12" s="13"/>
      <c r="C12" s="13"/>
      <c r="E12" s="13"/>
      <c r="K12" s="13"/>
      <c r="L12" s="13"/>
      <c r="M12" s="13"/>
    </row>
    <row r="13" spans="1:13" ht="16.5" thickBot="1">
      <c r="A13" s="35" t="s">
        <v>26</v>
      </c>
      <c r="B13" s="38"/>
      <c r="C13" s="38"/>
      <c r="E13" s="13"/>
      <c r="K13" s="13"/>
      <c r="L13" s="13"/>
      <c r="M13" s="13"/>
    </row>
    <row r="14" spans="1:13" ht="48" thickBot="1">
      <c r="A14" s="13"/>
      <c r="B14" s="58" t="s">
        <v>27</v>
      </c>
      <c r="C14" s="62" t="s">
        <v>72</v>
      </c>
      <c r="D14" s="62" t="s">
        <v>73</v>
      </c>
      <c r="E14" s="62" t="s">
        <v>82</v>
      </c>
      <c r="F14" s="8"/>
      <c r="K14" s="27"/>
      <c r="L14" s="13"/>
      <c r="M14" s="13"/>
    </row>
    <row r="15" spans="1:13" ht="20.25" customHeight="1" thickBot="1">
      <c r="A15" s="13"/>
      <c r="B15" s="58" t="s">
        <v>68</v>
      </c>
      <c r="C15" s="59">
        <f>COUNTIFS(Data!D14:D512,"Yes",Data!E14:E512,"Yes")</f>
        <v>0</v>
      </c>
      <c r="D15" s="59">
        <f>COUNTIFS(Data!F14:F512,"Yes",Data!G14:G512,"Yes")</f>
        <v>0</v>
      </c>
      <c r="E15" s="59">
        <f>COUNTIFS(Data!AC14:AC512,TRUE)</f>
        <v>0</v>
      </c>
      <c r="K15" s="13"/>
      <c r="L15" s="13"/>
      <c r="M15" s="13"/>
    </row>
    <row r="16" spans="1:13" ht="20.25" customHeight="1" thickBot="1">
      <c r="A16" s="13"/>
      <c r="B16" s="58" t="s">
        <v>69</v>
      </c>
      <c r="C16" s="60" t="str">
        <f aca="true" t="shared" si="1" ref="C16:D16">IF(Total_Audits&gt;0,C15/Total_Audits,"")</f>
        <v/>
      </c>
      <c r="D16" s="60" t="str">
        <f t="shared" si="1"/>
        <v/>
      </c>
      <c r="E16" s="60" t="str">
        <f>IF(Total_Audits&gt;0,E15/B9,"")</f>
        <v/>
      </c>
      <c r="K16" s="13"/>
      <c r="L16" s="13"/>
      <c r="M16" s="13"/>
    </row>
    <row r="17" spans="1:13" ht="15">
      <c r="A17" s="13"/>
      <c r="B17" s="13"/>
      <c r="C17" s="13"/>
      <c r="D17" s="61"/>
      <c r="K17" s="13"/>
      <c r="L17" s="13"/>
      <c r="M17" s="13"/>
    </row>
    <row r="18" spans="1:13" ht="15.75" thickBot="1">
      <c r="A18" s="13"/>
      <c r="B18" s="13"/>
      <c r="C18" s="13"/>
      <c r="D18" s="61"/>
      <c r="K18" s="13"/>
      <c r="L18" s="13"/>
      <c r="M18" s="13"/>
    </row>
    <row r="19" spans="1:12" ht="20.25" customHeight="1" thickBot="1">
      <c r="A19" s="13"/>
      <c r="B19" s="98" t="s">
        <v>64</v>
      </c>
      <c r="C19" s="75" t="s">
        <v>58</v>
      </c>
      <c r="D19" s="75" t="s">
        <v>59</v>
      </c>
      <c r="E19" s="75" t="s">
        <v>60</v>
      </c>
      <c r="J19" s="13"/>
      <c r="K19" s="13"/>
      <c r="L19" s="13"/>
    </row>
    <row r="20" spans="1:12" ht="20.25" customHeight="1" thickBot="1">
      <c r="A20" s="13"/>
      <c r="B20" s="99"/>
      <c r="C20" s="76" t="str">
        <f>IF(Total_Audits&gt;0,SUM(DistinctAges)/Total_Patients,"")</f>
        <v/>
      </c>
      <c r="D20" s="76" t="str">
        <f>IF(Total_Audits&gt;0,MIN(Ages),"")</f>
        <v/>
      </c>
      <c r="E20" s="76" t="str">
        <f>IF(Total_Audits&gt;0,MAX(Ages),"")</f>
        <v/>
      </c>
      <c r="J20" s="13"/>
      <c r="K20" s="13"/>
      <c r="L20" s="13"/>
    </row>
    <row r="21" spans="1:13" ht="15">
      <c r="A21" s="13"/>
      <c r="B21" s="13"/>
      <c r="C21" s="13"/>
      <c r="D21" s="61"/>
      <c r="E21" s="13"/>
      <c r="K21" s="13"/>
      <c r="L21" s="13"/>
      <c r="M21" s="13"/>
    </row>
    <row r="22" spans="1:13" ht="15">
      <c r="A22" s="13"/>
      <c r="B22" s="13"/>
      <c r="C22" s="13"/>
      <c r="D22" s="61"/>
      <c r="E22" s="13"/>
      <c r="K22" s="13"/>
      <c r="L22" s="13"/>
      <c r="M22" s="13"/>
    </row>
    <row r="23" spans="1:13" ht="15">
      <c r="A23" s="13"/>
      <c r="B23" s="13"/>
      <c r="C23" s="13"/>
      <c r="D23" s="61"/>
      <c r="E23" s="13"/>
      <c r="F23" s="13"/>
      <c r="G23" s="13"/>
      <c r="H23" s="61"/>
      <c r="I23" s="13"/>
      <c r="J23" s="13"/>
      <c r="K23" s="13"/>
      <c r="L23" s="13"/>
      <c r="M23" s="13"/>
    </row>
  </sheetData>
  <sheetProtection password="DE45" sheet="1" objects="1" scenarios="1" formatColumns="0" formatRows="0"/>
  <protectedRanges>
    <protectedRange password="DE45" sqref="B4 E6:E7" name="Range1"/>
    <protectedRange password="DE45" sqref="D5" name="Range1_1"/>
    <protectedRange password="DE45" sqref="B20" name="Range1_2"/>
  </protectedRanges>
  <mergeCells count="2">
    <mergeCell ref="A1:M1"/>
    <mergeCell ref="B19:B20"/>
  </mergeCells>
  <conditionalFormatting sqref="C20">
    <cfRule type="expression" priority="1" dxfId="0">
      <formula>MOD(C20,1)&gt;0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6"/>
  <sheetViews>
    <sheetView tabSelected="1" workbookViewId="0" topLeftCell="A1">
      <selection activeCell="B8" sqref="B8"/>
    </sheetView>
  </sheetViews>
  <sheetFormatPr defaultColWidth="9.140625" defaultRowHeight="15"/>
  <cols>
    <col min="1" max="1" width="1.1484375" style="0" customWidth="1"/>
  </cols>
  <sheetData>
    <row r="1" spans="1:2" ht="7.5" customHeight="1">
      <c r="A1" s="68"/>
      <c r="B1" s="68"/>
    </row>
    <row r="2" spans="1:2" ht="21">
      <c r="A2" s="68"/>
      <c r="B2" s="9" t="str">
        <f>CONCATENATE("Reference for Indicator ",Indicator_number,": ",Indicator_name)</f>
        <v>Reference for Indicator 3.4: Percentage of paediatric medication orders that include the correct dose per kilogram (or body surface area) AND an effective and safe total dose</v>
      </c>
    </row>
    <row r="3" spans="1:2" ht="5.25" customHeight="1">
      <c r="A3" s="68"/>
      <c r="B3" s="68"/>
    </row>
    <row r="4" spans="1:2" ht="18.75">
      <c r="A4" s="68"/>
      <c r="B4" s="77" t="s">
        <v>61</v>
      </c>
    </row>
    <row r="5" spans="1:2" ht="18.75">
      <c r="A5" s="68"/>
      <c r="B5" s="78" t="s">
        <v>62</v>
      </c>
    </row>
    <row r="6" spans="1:2" ht="15.75">
      <c r="A6" s="68"/>
      <c r="B6" s="79" t="s">
        <v>63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3077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3077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5"/>
  <sheetViews>
    <sheetView workbookViewId="0" topLeftCell="A1">
      <selection activeCell="B15" sqref="B15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4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15" t="s">
        <v>8</v>
      </c>
      <c r="B8" s="16"/>
      <c r="C8" s="13"/>
      <c r="D8" s="15" t="s">
        <v>9</v>
      </c>
      <c r="E8" s="16"/>
      <c r="F8" s="13"/>
      <c r="G8" s="23" t="s">
        <v>12</v>
      </c>
      <c r="H8" s="24" t="s">
        <v>13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17" t="s">
        <v>6</v>
      </c>
      <c r="B9" s="22">
        <v>3.4</v>
      </c>
      <c r="C9" s="13"/>
      <c r="D9" s="17" t="s">
        <v>0</v>
      </c>
      <c r="E9" s="21" t="str">
        <f>IF(ISBLANK(Hospital_name),"",Hospital_name)</f>
        <v/>
      </c>
      <c r="F9" s="13"/>
      <c r="G9" s="23"/>
      <c r="H9" s="24" t="s">
        <v>14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75">
      <c r="A10" s="17" t="s">
        <v>7</v>
      </c>
      <c r="B10" s="22" t="s">
        <v>45</v>
      </c>
      <c r="C10" s="13"/>
      <c r="D10" s="17" t="s">
        <v>40</v>
      </c>
      <c r="E10" s="21" t="str">
        <f>IF(ISBLANK(Adult_bed_number),"",Adult_bed_number)</f>
        <v/>
      </c>
      <c r="F10" s="13"/>
      <c r="G10" s="23" t="s">
        <v>15</v>
      </c>
      <c r="H10" s="24" t="s">
        <v>16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>
      <c r="A11" s="17" t="s">
        <v>10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13"/>
      <c r="B12" s="13"/>
      <c r="C12" s="13"/>
      <c r="D12" s="13"/>
      <c r="E12" s="13"/>
      <c r="F12" s="13"/>
      <c r="G12" s="23" t="s">
        <v>17</v>
      </c>
      <c r="H12" s="24" t="s">
        <v>18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3"/>
      <c r="B13" s="13"/>
      <c r="C13" s="13"/>
      <c r="D13" s="13"/>
      <c r="E13" s="13"/>
      <c r="F13" s="13"/>
      <c r="G13" s="23"/>
      <c r="H13" s="24" t="s">
        <v>29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1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19" ht="15">
      <c r="C15" s="13"/>
      <c r="D15" s="13"/>
      <c r="E15" s="13"/>
      <c r="F15" s="13"/>
      <c r="G15" s="23" t="s">
        <v>19</v>
      </c>
      <c r="H15" s="24" t="s">
        <v>20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5">
      <c r="C16" s="13"/>
      <c r="D16" s="13"/>
      <c r="E16" s="13"/>
      <c r="F16" s="13"/>
      <c r="G16" s="23"/>
      <c r="H16" s="24" t="s">
        <v>21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5">
      <c r="C17" s="13"/>
      <c r="D17" s="13"/>
      <c r="E17" s="13"/>
      <c r="F17" s="13"/>
      <c r="G17" s="23"/>
      <c r="H17" s="24" t="s">
        <v>22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3:19" ht="15">
      <c r="C18" s="13"/>
      <c r="D18" s="13"/>
      <c r="E18" s="13"/>
      <c r="F18" s="13"/>
      <c r="G18" s="23"/>
      <c r="H18" s="24" t="s">
        <v>23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3:19" ht="15">
      <c r="C19" s="13"/>
      <c r="D19" s="13"/>
      <c r="E19" s="13"/>
      <c r="F19" s="13"/>
      <c r="G19" s="23"/>
      <c r="H19" s="24" t="s">
        <v>24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30">
      <c r="C21" s="13"/>
      <c r="D21" s="13"/>
      <c r="E21" s="13"/>
      <c r="F21" s="13"/>
      <c r="G21" s="37" t="s">
        <v>30</v>
      </c>
      <c r="H21" s="24" t="s">
        <v>31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3:19" ht="15">
      <c r="C22" s="13"/>
      <c r="D22" s="13"/>
      <c r="E22" s="13"/>
      <c r="F22" s="13"/>
      <c r="G22" s="23"/>
      <c r="H22" s="24" t="s">
        <v>32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3"/>
      <c r="D23" s="13"/>
      <c r="E23" s="13"/>
      <c r="F23" s="13"/>
      <c r="G23" s="23"/>
      <c r="H23" s="24" t="s">
        <v>33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3:19" ht="15">
      <c r="C24" s="13"/>
      <c r="D24" s="13"/>
      <c r="E24" s="13"/>
      <c r="F24" s="13"/>
      <c r="G24" s="23"/>
      <c r="H24" s="24" t="s">
        <v>34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>
      <c r="A26" s="13"/>
      <c r="B26" s="13"/>
      <c r="C26" s="13"/>
      <c r="D26" s="13"/>
      <c r="E26" s="13"/>
      <c r="F26" s="13"/>
      <c r="G26" s="37" t="s">
        <v>35</v>
      </c>
      <c r="H26" s="24" t="s">
        <v>36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/>
      <c r="B27" s="13"/>
      <c r="C27" s="13"/>
      <c r="D27" s="13"/>
      <c r="E27" s="13"/>
      <c r="F27" s="13"/>
      <c r="G27" s="23"/>
      <c r="H27" s="24" t="s">
        <v>37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>
      <c r="A29" s="13"/>
      <c r="B29" s="13"/>
      <c r="C29" s="13"/>
      <c r="D29" s="13"/>
      <c r="E29" s="13"/>
      <c r="F29" s="13"/>
      <c r="G29" s="37" t="s">
        <v>41</v>
      </c>
      <c r="H29" s="24" t="s">
        <v>42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>
      <c r="A30" s="13"/>
      <c r="B30" s="13"/>
      <c r="C30" s="13"/>
      <c r="D30" s="13"/>
      <c r="E30" s="13"/>
      <c r="F30" s="13"/>
      <c r="G30" s="23"/>
      <c r="H30" s="24" t="s">
        <v>43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13"/>
      <c r="B31" s="13"/>
      <c r="C31" s="13"/>
      <c r="D31" s="13"/>
      <c r="E31" s="13"/>
      <c r="F31" s="13"/>
      <c r="G31" s="37"/>
      <c r="H31" s="24" t="s">
        <v>44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3"/>
      <c r="B32" s="13"/>
      <c r="C32" s="13"/>
      <c r="D32" s="13"/>
      <c r="E32" s="13"/>
      <c r="F32" s="13"/>
      <c r="G32" s="23"/>
      <c r="H32" s="24" t="s">
        <v>16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2014-10-22T03:27:45Z</dcterms:modified>
  <cp:category/>
  <cp:version/>
  <cp:contentType/>
  <cp:contentStatus/>
</cp:coreProperties>
</file>